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l\Dropbox\gps\"/>
    </mc:Choice>
  </mc:AlternateContent>
  <bookViews>
    <workbookView xWindow="0" yWindow="0" windowWidth="24000" windowHeight="9735" activeTab="1"/>
  </bookViews>
  <sheets>
    <sheet name="Sheet1" sheetId="1" r:id="rId1"/>
    <sheet name="Sheet1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18" i="2"/>
  <c r="J19" i="2"/>
  <c r="J20" i="2"/>
  <c r="J21" i="2"/>
  <c r="J16" i="2"/>
  <c r="D29" i="2"/>
  <c r="C29" i="2"/>
  <c r="C28" i="2"/>
  <c r="D28" i="2" s="1"/>
  <c r="C27" i="2"/>
  <c r="D27" i="2" s="1"/>
  <c r="C26" i="2"/>
  <c r="D26" i="2" s="1"/>
  <c r="C25" i="2"/>
  <c r="D25" i="2" s="1"/>
  <c r="C24" i="2"/>
  <c r="D24" i="2" s="1"/>
  <c r="G21" i="2"/>
  <c r="G20" i="2"/>
  <c r="G19" i="2"/>
  <c r="G18" i="2"/>
  <c r="G17" i="2"/>
  <c r="G16" i="2"/>
  <c r="AS13" i="2"/>
  <c r="O13" i="2"/>
  <c r="AS12" i="2"/>
  <c r="AS11" i="2"/>
  <c r="P9" i="2"/>
  <c r="P13" i="2" s="1"/>
  <c r="O9" i="2"/>
  <c r="N9" i="2"/>
  <c r="N13" i="2" s="1"/>
  <c r="J9" i="2"/>
  <c r="E9" i="2"/>
  <c r="C9" i="2"/>
  <c r="B9" i="2"/>
  <c r="A9" i="2"/>
  <c r="O8" i="2"/>
  <c r="O12" i="2" s="1"/>
  <c r="N8" i="2"/>
  <c r="N12" i="2" s="1"/>
  <c r="J8" i="2"/>
  <c r="E8" i="2"/>
  <c r="C8" i="2"/>
  <c r="B8" i="2"/>
  <c r="A8" i="2"/>
  <c r="O7" i="2"/>
  <c r="O11" i="2" s="1"/>
  <c r="N7" i="2"/>
  <c r="N11" i="2" s="1"/>
  <c r="J7" i="2"/>
  <c r="E7" i="2"/>
  <c r="C7" i="2"/>
  <c r="B7" i="2"/>
  <c r="A7" i="2"/>
  <c r="P6" i="2"/>
  <c r="Q6" i="2" s="1"/>
  <c r="O6" i="2"/>
  <c r="C29" i="1"/>
  <c r="D29" i="1"/>
  <c r="C25" i="1"/>
  <c r="D25" i="1" s="1"/>
  <c r="C26" i="1"/>
  <c r="D26" i="1"/>
  <c r="C27" i="1"/>
  <c r="D27" i="1" s="1"/>
  <c r="C28" i="1"/>
  <c r="D28" i="1"/>
  <c r="H17" i="1"/>
  <c r="H18" i="1"/>
  <c r="H19" i="1"/>
  <c r="H20" i="1"/>
  <c r="H21" i="1"/>
  <c r="H16" i="1"/>
  <c r="C24" i="1"/>
  <c r="D24" i="1"/>
  <c r="K8" i="1"/>
  <c r="K9" i="1"/>
  <c r="K7" i="1"/>
  <c r="AT12" i="1"/>
  <c r="AU12" i="1" s="1"/>
  <c r="AT13" i="1"/>
  <c r="AU13" i="1"/>
  <c r="AU11" i="1"/>
  <c r="AT11" i="1"/>
  <c r="AS12" i="1"/>
  <c r="AS13" i="1"/>
  <c r="AS11" i="1"/>
  <c r="AR12" i="1"/>
  <c r="AR13" i="1"/>
  <c r="AR11" i="1"/>
  <c r="AQ12" i="1"/>
  <c r="AQ13" i="1"/>
  <c r="AQ11" i="1"/>
  <c r="AP12" i="1"/>
  <c r="AP13" i="1"/>
  <c r="AP11" i="1"/>
  <c r="AN12" i="1"/>
  <c r="AN13" i="1"/>
  <c r="A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N12" i="1"/>
  <c r="N13" i="1"/>
  <c r="N11" i="1"/>
  <c r="AL7" i="1"/>
  <c r="AL8" i="1"/>
  <c r="AL9" i="1"/>
  <c r="P6" i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O6" i="1"/>
  <c r="O8" i="1" s="1"/>
  <c r="N8" i="1"/>
  <c r="N9" i="1"/>
  <c r="N7" i="1"/>
  <c r="J8" i="1"/>
  <c r="J9" i="1"/>
  <c r="J7" i="1"/>
  <c r="E8" i="1"/>
  <c r="E9" i="1"/>
  <c r="E7" i="1"/>
  <c r="C8" i="1"/>
  <c r="C9" i="1"/>
  <c r="C7" i="1"/>
  <c r="A8" i="1"/>
  <c r="B8" i="1"/>
  <c r="A9" i="1"/>
  <c r="B9" i="1"/>
  <c r="B7" i="1"/>
  <c r="A7" i="1"/>
  <c r="Q7" i="2" l="1"/>
  <c r="Q11" i="2" s="1"/>
  <c r="R6" i="2"/>
  <c r="Q8" i="2"/>
  <c r="Q12" i="2" s="1"/>
  <c r="Q9" i="2"/>
  <c r="Q13" i="2" s="1"/>
  <c r="P8" i="2"/>
  <c r="P12" i="2" s="1"/>
  <c r="P7" i="2"/>
  <c r="P11" i="2" s="1"/>
  <c r="AH6" i="1"/>
  <c r="AI6" i="1" s="1"/>
  <c r="AJ6" i="1" s="1"/>
  <c r="AK6" i="1" s="1"/>
  <c r="AL6" i="1" s="1"/>
  <c r="AG8" i="1"/>
  <c r="P8" i="1"/>
  <c r="AG9" i="1"/>
  <c r="AG7" i="1"/>
  <c r="S9" i="1"/>
  <c r="P7" i="1"/>
  <c r="Q9" i="1"/>
  <c r="S8" i="1"/>
  <c r="W7" i="1"/>
  <c r="O7" i="1"/>
  <c r="P9" i="1"/>
  <c r="R8" i="1"/>
  <c r="V7" i="1"/>
  <c r="W9" i="1"/>
  <c r="O9" i="1"/>
  <c r="Q8" i="1"/>
  <c r="Q7" i="1"/>
  <c r="T8" i="1"/>
  <c r="U7" i="1"/>
  <c r="V9" i="1"/>
  <c r="T7" i="1"/>
  <c r="U9" i="1"/>
  <c r="W8" i="1"/>
  <c r="R7" i="1"/>
  <c r="U8" i="1"/>
  <c r="R9" i="1"/>
  <c r="S7" i="1"/>
  <c r="T9" i="1"/>
  <c r="V8" i="1"/>
  <c r="Y9" i="1"/>
  <c r="Y8" i="1"/>
  <c r="Y7" i="1"/>
  <c r="X7" i="1"/>
  <c r="X8" i="1"/>
  <c r="X9" i="1"/>
  <c r="S6" i="2" l="1"/>
  <c r="R7" i="2"/>
  <c r="R11" i="2" s="1"/>
  <c r="R8" i="2"/>
  <c r="R12" i="2" s="1"/>
  <c r="R9" i="2"/>
  <c r="R13" i="2" s="1"/>
  <c r="AH8" i="1"/>
  <c r="AH9" i="1"/>
  <c r="AH7" i="1"/>
  <c r="AI9" i="1"/>
  <c r="AI8" i="1"/>
  <c r="AI7" i="1"/>
  <c r="Z7" i="1"/>
  <c r="Z9" i="1"/>
  <c r="Z8" i="1"/>
  <c r="T6" i="2" l="1"/>
  <c r="S8" i="2"/>
  <c r="S12" i="2" s="1"/>
  <c r="S9" i="2"/>
  <c r="S13" i="2" s="1"/>
  <c r="S7" i="2"/>
  <c r="S11" i="2" s="1"/>
  <c r="AJ8" i="1"/>
  <c r="AJ7" i="1"/>
  <c r="AJ9" i="1"/>
  <c r="AA7" i="1"/>
  <c r="AA9" i="1"/>
  <c r="AA8" i="1"/>
  <c r="T7" i="2" l="1"/>
  <c r="T11" i="2" s="1"/>
  <c r="T9" i="2"/>
  <c r="T13" i="2" s="1"/>
  <c r="U6" i="2"/>
  <c r="T8" i="2"/>
  <c r="T12" i="2" s="1"/>
  <c r="AK7" i="1"/>
  <c r="AK8" i="1"/>
  <c r="AK9" i="1"/>
  <c r="AB7" i="1"/>
  <c r="AB9" i="1"/>
  <c r="AB8" i="1"/>
  <c r="U7" i="2" l="1"/>
  <c r="U11" i="2" s="1"/>
  <c r="U8" i="2"/>
  <c r="U12" i="2" s="1"/>
  <c r="U9" i="2"/>
  <c r="U13" i="2" s="1"/>
  <c r="V6" i="2"/>
  <c r="AD7" i="1"/>
  <c r="AD9" i="1"/>
  <c r="AD8" i="1"/>
  <c r="AC8" i="1"/>
  <c r="AC7" i="1"/>
  <c r="AC9" i="1"/>
  <c r="V8" i="2" l="1"/>
  <c r="V12" i="2" s="1"/>
  <c r="V9" i="2"/>
  <c r="V13" i="2" s="1"/>
  <c r="V7" i="2"/>
  <c r="V11" i="2" s="1"/>
  <c r="W6" i="2"/>
  <c r="AE7" i="1"/>
  <c r="AE8" i="1"/>
  <c r="AE9" i="1"/>
  <c r="W9" i="2" l="1"/>
  <c r="W13" i="2" s="1"/>
  <c r="X6" i="2"/>
  <c r="W8" i="2"/>
  <c r="W12" i="2" s="1"/>
  <c r="W7" i="2"/>
  <c r="W11" i="2" s="1"/>
  <c r="AF7" i="1"/>
  <c r="AF8" i="1"/>
  <c r="AF9" i="1"/>
  <c r="Y6" i="2" l="1"/>
  <c r="X7" i="2"/>
  <c r="X11" i="2" s="1"/>
  <c r="X8" i="2"/>
  <c r="X12" i="2" s="1"/>
  <c r="X9" i="2"/>
  <c r="X13" i="2" s="1"/>
  <c r="Z6" i="2" l="1"/>
  <c r="Y7" i="2"/>
  <c r="Y11" i="2" s="1"/>
  <c r="Y8" i="2"/>
  <c r="Y12" i="2" s="1"/>
  <c r="Y9" i="2"/>
  <c r="Y13" i="2" s="1"/>
  <c r="AA6" i="2" l="1"/>
  <c r="Z7" i="2"/>
  <c r="Z11" i="2" s="1"/>
  <c r="Z8" i="2"/>
  <c r="Z12" i="2" s="1"/>
  <c r="Z9" i="2"/>
  <c r="Z13" i="2" s="1"/>
  <c r="AB6" i="2" l="1"/>
  <c r="AA8" i="2"/>
  <c r="AA12" i="2" s="1"/>
  <c r="AA9" i="2"/>
  <c r="AA13" i="2" s="1"/>
  <c r="AA7" i="2"/>
  <c r="AA11" i="2" s="1"/>
  <c r="AB7" i="2" l="1"/>
  <c r="AB11" i="2" s="1"/>
  <c r="AB9" i="2"/>
  <c r="AB13" i="2" s="1"/>
  <c r="AB8" i="2"/>
  <c r="AB12" i="2" s="1"/>
  <c r="AC6" i="2"/>
  <c r="AC7" i="2" l="1"/>
  <c r="AC11" i="2" s="1"/>
  <c r="AC8" i="2"/>
  <c r="AC12" i="2" s="1"/>
  <c r="AC9" i="2"/>
  <c r="AC13" i="2" s="1"/>
  <c r="AD6" i="2"/>
  <c r="AD8" i="2" l="1"/>
  <c r="AD12" i="2" s="1"/>
  <c r="AD9" i="2"/>
  <c r="AD13" i="2" s="1"/>
  <c r="AD7" i="2"/>
  <c r="AD11" i="2" s="1"/>
  <c r="AE6" i="2"/>
  <c r="AE9" i="2" l="1"/>
  <c r="AE13" i="2" s="1"/>
  <c r="AF6" i="2"/>
  <c r="AE7" i="2"/>
  <c r="AE11" i="2" s="1"/>
  <c r="AE8" i="2"/>
  <c r="AE12" i="2" s="1"/>
  <c r="AG6" i="2" l="1"/>
  <c r="AF7" i="2"/>
  <c r="AF11" i="2" s="1"/>
  <c r="AF8" i="2"/>
  <c r="AF12" i="2" s="1"/>
  <c r="AF9" i="2"/>
  <c r="AF13" i="2" s="1"/>
  <c r="AG7" i="2" l="1"/>
  <c r="AG11" i="2" s="1"/>
  <c r="AH6" i="2"/>
  <c r="AG8" i="2"/>
  <c r="AG12" i="2" s="1"/>
  <c r="AG9" i="2"/>
  <c r="AG13" i="2" s="1"/>
  <c r="AI6" i="2" l="1"/>
  <c r="AH7" i="2"/>
  <c r="AH11" i="2" s="1"/>
  <c r="AH8" i="2"/>
  <c r="AH12" i="2" s="1"/>
  <c r="AH9" i="2"/>
  <c r="AH13" i="2" s="1"/>
  <c r="AJ6" i="2" l="1"/>
  <c r="AI8" i="2"/>
  <c r="AI12" i="2" s="1"/>
  <c r="AI9" i="2"/>
  <c r="AI13" i="2" s="1"/>
  <c r="AI7" i="2"/>
  <c r="AI11" i="2" s="1"/>
  <c r="AJ7" i="2" l="1"/>
  <c r="AJ11" i="2" s="1"/>
  <c r="AJ8" i="2"/>
  <c r="AJ12" i="2" s="1"/>
  <c r="AJ9" i="2"/>
  <c r="AJ13" i="2" s="1"/>
  <c r="AK6" i="2"/>
  <c r="AK7" i="2" l="1"/>
  <c r="AK11" i="2" s="1"/>
  <c r="AK8" i="2"/>
  <c r="AK12" i="2" s="1"/>
  <c r="AK9" i="2"/>
  <c r="AK13" i="2" s="1"/>
  <c r="AL6" i="2"/>
  <c r="AL8" i="2" l="1"/>
  <c r="AL12" i="2" s="1"/>
  <c r="AN12" i="2" s="1"/>
  <c r="AP12" i="2" s="1"/>
  <c r="AQ12" i="2" s="1"/>
  <c r="AR12" i="2" s="1"/>
  <c r="AT12" i="2" s="1"/>
  <c r="AU12" i="2" s="1"/>
  <c r="K8" i="2" s="1"/>
  <c r="AL9" i="2"/>
  <c r="AL13" i="2" s="1"/>
  <c r="AN13" i="2" s="1"/>
  <c r="AP13" i="2" s="1"/>
  <c r="AQ13" i="2" s="1"/>
  <c r="AR13" i="2" s="1"/>
  <c r="AT13" i="2" s="1"/>
  <c r="AU13" i="2" s="1"/>
  <c r="K9" i="2" s="1"/>
  <c r="AL7" i="2"/>
  <c r="AL11" i="2" s="1"/>
  <c r="AN11" i="2" s="1"/>
  <c r="AP11" i="2" s="1"/>
  <c r="AQ11" i="2" s="1"/>
  <c r="AR11" i="2" s="1"/>
  <c r="AT11" i="2" s="1"/>
  <c r="AU11" i="2" s="1"/>
  <c r="K7" i="2" s="1"/>
</calcChain>
</file>

<file path=xl/sharedStrings.xml><?xml version="1.0" encoding="utf-8"?>
<sst xmlns="http://schemas.openxmlformats.org/spreadsheetml/2006/main" count="115" uniqueCount="35">
  <si>
    <t>Address</t>
  </si>
  <si>
    <t>Checksum</t>
  </si>
  <si>
    <t>S3192D1A94E0231E23232328232D233223370000FFCA7A00FFF127</t>
  </si>
  <si>
    <t>S3192D1A94F478000040830000B28600008C8100008C8900000082</t>
  </si>
  <si>
    <t>S3192D1A95081818181818181818181808080808080808080808C2</t>
  </si>
  <si>
    <t>Data</t>
  </si>
  <si>
    <t>S3192D1BD44023142319231E23232328232D233223370000FFCA7D</t>
  </si>
  <si>
    <t>S3192D1BD4547A00FFF178000040830000B28600008C8100008C00</t>
  </si>
  <si>
    <t>S3192D1BD4688900000018181818181818181818080808080808B9</t>
  </si>
  <si>
    <t>Type</t>
  </si>
  <si>
    <t>Count</t>
  </si>
  <si>
    <t>Verify Checksum</t>
  </si>
  <si>
    <t>start</t>
  </si>
  <si>
    <t>Decimal</t>
  </si>
  <si>
    <t>Hex</t>
  </si>
  <si>
    <t>Hex2</t>
  </si>
  <si>
    <t>dec</t>
  </si>
  <si>
    <t>FF</t>
  </si>
  <si>
    <t>VerifyCHSUM</t>
  </si>
  <si>
    <t>00</t>
  </si>
  <si>
    <t>CA</t>
  </si>
  <si>
    <t>7A</t>
  </si>
  <si>
    <t>F1</t>
  </si>
  <si>
    <t>78</t>
  </si>
  <si>
    <t>40</t>
  </si>
  <si>
    <t>83</t>
  </si>
  <si>
    <t>B2</t>
  </si>
  <si>
    <t>86</t>
  </si>
  <si>
    <t>8C</t>
  </si>
  <si>
    <t>81</t>
  </si>
  <si>
    <t>89</t>
  </si>
  <si>
    <t>LONG</t>
  </si>
  <si>
    <t>SAT</t>
  </si>
  <si>
    <t>Existing (HAND CALCS BELOW HERE!!!)</t>
  </si>
  <si>
    <t>Desired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</si>
</sst>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opLeftCell="A10" workbookViewId="0">
      <selection activeCell="H27" sqref="H27"/>
    </sheetView>
  </sheetViews>
  <sheetFormatPr defaultColWidth="7.85546875" defaultRowHeight="15" x14ac:dyDescent="0.25"/>
  <sheetData>
    <row r="1" spans="1:47" s="1" customFormat="1" ht="15.75" x14ac:dyDescent="0.25">
      <c r="A1" s="2" t="s">
        <v>6</v>
      </c>
    </row>
    <row r="2" spans="1:47" s="1" customFormat="1" ht="15.75" x14ac:dyDescent="0.25">
      <c r="A2" s="2" t="s">
        <v>7</v>
      </c>
    </row>
    <row r="3" spans="1:47" s="1" customFormat="1" ht="15.75" x14ac:dyDescent="0.25">
      <c r="A3" s="2" t="s">
        <v>8</v>
      </c>
    </row>
    <row r="5" spans="1:47" x14ac:dyDescent="0.25">
      <c r="A5">
        <v>2</v>
      </c>
      <c r="C5">
        <v>8</v>
      </c>
      <c r="E5">
        <v>38</v>
      </c>
      <c r="F5">
        <v>13</v>
      </c>
      <c r="J5">
        <v>2</v>
      </c>
    </row>
    <row r="6" spans="1:47" x14ac:dyDescent="0.25">
      <c r="A6" t="s">
        <v>9</v>
      </c>
      <c r="B6" t="s">
        <v>10</v>
      </c>
      <c r="C6" t="s">
        <v>0</v>
      </c>
      <c r="E6" t="s">
        <v>5</v>
      </c>
      <c r="F6" t="s">
        <v>12</v>
      </c>
      <c r="J6" t="s">
        <v>1</v>
      </c>
      <c r="K6" t="s">
        <v>18</v>
      </c>
      <c r="M6" t="s">
        <v>11</v>
      </c>
      <c r="N6" s="3">
        <v>3</v>
      </c>
      <c r="O6" s="3">
        <f>N6+2</f>
        <v>5</v>
      </c>
      <c r="P6" s="3">
        <f t="shared" ref="P6:AL6" si="0">O6+2</f>
        <v>7</v>
      </c>
      <c r="Q6" s="3">
        <f t="shared" si="0"/>
        <v>9</v>
      </c>
      <c r="R6" s="3">
        <f t="shared" si="0"/>
        <v>11</v>
      </c>
      <c r="S6">
        <f t="shared" si="0"/>
        <v>13</v>
      </c>
      <c r="T6">
        <f t="shared" si="0"/>
        <v>15</v>
      </c>
      <c r="U6">
        <f t="shared" si="0"/>
        <v>17</v>
      </c>
      <c r="V6">
        <f t="shared" si="0"/>
        <v>19</v>
      </c>
      <c r="W6">
        <f t="shared" si="0"/>
        <v>21</v>
      </c>
      <c r="X6">
        <f t="shared" si="0"/>
        <v>23</v>
      </c>
      <c r="Y6">
        <f t="shared" si="0"/>
        <v>25</v>
      </c>
      <c r="Z6">
        <f t="shared" si="0"/>
        <v>27</v>
      </c>
      <c r="AA6">
        <f t="shared" si="0"/>
        <v>29</v>
      </c>
      <c r="AB6">
        <f t="shared" si="0"/>
        <v>31</v>
      </c>
      <c r="AC6">
        <f t="shared" si="0"/>
        <v>33</v>
      </c>
      <c r="AD6">
        <f t="shared" si="0"/>
        <v>35</v>
      </c>
      <c r="AE6">
        <f t="shared" si="0"/>
        <v>37</v>
      </c>
      <c r="AF6">
        <f t="shared" si="0"/>
        <v>39</v>
      </c>
      <c r="AG6">
        <f t="shared" si="0"/>
        <v>41</v>
      </c>
      <c r="AH6">
        <f t="shared" si="0"/>
        <v>43</v>
      </c>
      <c r="AI6">
        <f t="shared" si="0"/>
        <v>45</v>
      </c>
      <c r="AJ6">
        <f t="shared" si="0"/>
        <v>47</v>
      </c>
      <c r="AK6">
        <f t="shared" si="0"/>
        <v>49</v>
      </c>
      <c r="AL6">
        <f t="shared" si="0"/>
        <v>51</v>
      </c>
    </row>
    <row r="7" spans="1:47" x14ac:dyDescent="0.25">
      <c r="A7" t="str">
        <f>MID(A1,1,$A$5)</f>
        <v>S3</v>
      </c>
      <c r="B7" t="str">
        <f>MID(A1,3,$A$5)</f>
        <v>19</v>
      </c>
      <c r="C7" t="str">
        <f>MID(A1,5,$C$5)</f>
        <v>2D1BD440</v>
      </c>
      <c r="E7" t="str">
        <f>MID(A1,13,$E$5)</f>
        <v>23142319231E23232328232D233223370000FF</v>
      </c>
      <c r="J7" t="str">
        <f>MID(A1,53,$E$5)</f>
        <v>7D</v>
      </c>
      <c r="K7" t="str">
        <f>AU11</f>
        <v>7D</v>
      </c>
      <c r="N7" s="3" t="str">
        <f>MID($A1,N$6,2)</f>
        <v>19</v>
      </c>
      <c r="O7" s="3" t="str">
        <f t="shared" ref="O7:W7" si="1">MID($A1,O$6,2)</f>
        <v>2D</v>
      </c>
      <c r="P7" s="3" t="str">
        <f t="shared" si="1"/>
        <v>1B</v>
      </c>
      <c r="Q7" s="3" t="str">
        <f t="shared" si="1"/>
        <v>D4</v>
      </c>
      <c r="R7" s="3" t="str">
        <f t="shared" si="1"/>
        <v>40</v>
      </c>
      <c r="S7" t="str">
        <f t="shared" si="1"/>
        <v>23</v>
      </c>
      <c r="T7" t="str">
        <f t="shared" si="1"/>
        <v>14</v>
      </c>
      <c r="U7" t="str">
        <f t="shared" si="1"/>
        <v>23</v>
      </c>
      <c r="V7" t="str">
        <f t="shared" si="1"/>
        <v>19</v>
      </c>
      <c r="W7" t="str">
        <f t="shared" si="1"/>
        <v>23</v>
      </c>
      <c r="X7" t="str">
        <f t="shared" ref="X7:AC7" si="2">MID($A1,X$6,2)</f>
        <v>1E</v>
      </c>
      <c r="Y7" t="str">
        <f t="shared" si="2"/>
        <v>23</v>
      </c>
      <c r="Z7" t="str">
        <f t="shared" si="2"/>
        <v>23</v>
      </c>
      <c r="AA7" t="str">
        <f t="shared" si="2"/>
        <v>23</v>
      </c>
      <c r="AB7" t="str">
        <f t="shared" si="2"/>
        <v>28</v>
      </c>
      <c r="AC7" t="str">
        <f t="shared" si="2"/>
        <v>23</v>
      </c>
      <c r="AD7" t="str">
        <f t="shared" ref="AD7:AF7" si="3">MID($A1,AD$6,2)</f>
        <v>2D</v>
      </c>
      <c r="AE7" t="str">
        <f t="shared" si="3"/>
        <v>23</v>
      </c>
      <c r="AF7" t="str">
        <f t="shared" si="3"/>
        <v>32</v>
      </c>
      <c r="AG7" t="str">
        <f t="shared" ref="AG7:AK7" si="4">MID($A1,AG$6,2)</f>
        <v>23</v>
      </c>
      <c r="AH7" t="str">
        <f t="shared" si="4"/>
        <v>37</v>
      </c>
      <c r="AI7" t="str">
        <f t="shared" si="4"/>
        <v>00</v>
      </c>
      <c r="AJ7" t="str">
        <f t="shared" si="4"/>
        <v>00</v>
      </c>
      <c r="AK7" t="str">
        <f t="shared" si="4"/>
        <v>FF</v>
      </c>
      <c r="AL7" t="str">
        <f t="shared" ref="AL7" si="5">MID($A1,AL$6,2)</f>
        <v>CA</v>
      </c>
    </row>
    <row r="8" spans="1:47" x14ac:dyDescent="0.25">
      <c r="A8" t="str">
        <f t="shared" ref="A8:A9" si="6">MID(A2,1,$A$5)</f>
        <v>S3</v>
      </c>
      <c r="B8" t="str">
        <f t="shared" ref="B8:B9" si="7">MID(A2,3,$A$5)</f>
        <v>19</v>
      </c>
      <c r="C8" t="str">
        <f t="shared" ref="C8:C9" si="8">MID(A2,5,$C$5)</f>
        <v>2D1BD454</v>
      </c>
      <c r="E8" t="str">
        <f>MID(A2,13,$E$5)</f>
        <v>7A00FFF178000040830000B28600008C810000</v>
      </c>
      <c r="J8" t="str">
        <f t="shared" ref="J8:J9" si="9">MID(A2,53,$E$5)</f>
        <v>00</v>
      </c>
      <c r="K8" t="str">
        <f t="shared" ref="K8:K9" si="10">AU12</f>
        <v>0</v>
      </c>
      <c r="N8" s="3" t="str">
        <f t="shared" ref="N8:W8" si="11">MID($A2,N$6,2)</f>
        <v>19</v>
      </c>
      <c r="O8" s="3" t="str">
        <f t="shared" si="11"/>
        <v>2D</v>
      </c>
      <c r="P8" s="3" t="str">
        <f t="shared" si="11"/>
        <v>1B</v>
      </c>
      <c r="Q8" s="3" t="str">
        <f t="shared" si="11"/>
        <v>D4</v>
      </c>
      <c r="R8" s="3" t="str">
        <f t="shared" si="11"/>
        <v>54</v>
      </c>
      <c r="S8" t="str">
        <f t="shared" si="11"/>
        <v>7A</v>
      </c>
      <c r="T8" t="str">
        <f t="shared" si="11"/>
        <v>00</v>
      </c>
      <c r="U8" t="str">
        <f t="shared" si="11"/>
        <v>FF</v>
      </c>
      <c r="V8" t="str">
        <f t="shared" si="11"/>
        <v>F1</v>
      </c>
      <c r="W8" t="str">
        <f t="shared" si="11"/>
        <v>78</v>
      </c>
      <c r="X8" t="str">
        <f t="shared" ref="X8:AC8" si="12">MID($A2,X$6,2)</f>
        <v>00</v>
      </c>
      <c r="Y8" t="str">
        <f t="shared" si="12"/>
        <v>00</v>
      </c>
      <c r="Z8" t="str">
        <f t="shared" si="12"/>
        <v>40</v>
      </c>
      <c r="AA8" t="str">
        <f t="shared" si="12"/>
        <v>83</v>
      </c>
      <c r="AB8" t="str">
        <f t="shared" si="12"/>
        <v>00</v>
      </c>
      <c r="AC8" t="str">
        <f t="shared" si="12"/>
        <v>00</v>
      </c>
      <c r="AD8" t="str">
        <f t="shared" ref="AD8:AF8" si="13">MID($A2,AD$6,2)</f>
        <v>B2</v>
      </c>
      <c r="AE8" t="str">
        <f t="shared" si="13"/>
        <v>86</v>
      </c>
      <c r="AF8" t="str">
        <f t="shared" si="13"/>
        <v>00</v>
      </c>
      <c r="AG8" t="str">
        <f t="shared" ref="AG8:AK8" si="14">MID($A2,AG$6,2)</f>
        <v>00</v>
      </c>
      <c r="AH8" t="str">
        <f t="shared" si="14"/>
        <v>8C</v>
      </c>
      <c r="AI8" t="str">
        <f t="shared" si="14"/>
        <v>81</v>
      </c>
      <c r="AJ8" t="str">
        <f t="shared" si="14"/>
        <v>00</v>
      </c>
      <c r="AK8" t="str">
        <f t="shared" si="14"/>
        <v>00</v>
      </c>
      <c r="AL8" t="str">
        <f t="shared" ref="AL8" si="15">MID($A2,AL$6,2)</f>
        <v>8C</v>
      </c>
    </row>
    <row r="9" spans="1:47" x14ac:dyDescent="0.25">
      <c r="A9" t="str">
        <f t="shared" si="6"/>
        <v>S3</v>
      </c>
      <c r="B9" t="str">
        <f t="shared" si="7"/>
        <v>19</v>
      </c>
      <c r="C9" t="str">
        <f t="shared" si="8"/>
        <v>2D1BD468</v>
      </c>
      <c r="E9" t="str">
        <f>MID(A3,13,$E$5)</f>
        <v>89000000181818181818181818180808080808</v>
      </c>
      <c r="J9" t="str">
        <f t="shared" si="9"/>
        <v>B9</v>
      </c>
      <c r="K9" t="str">
        <f t="shared" si="10"/>
        <v>B9</v>
      </c>
      <c r="N9" s="3" t="str">
        <f t="shared" ref="N9:W9" si="16">MID($A3,N$6,2)</f>
        <v>19</v>
      </c>
      <c r="O9" s="3" t="str">
        <f t="shared" si="16"/>
        <v>2D</v>
      </c>
      <c r="P9" s="3" t="str">
        <f t="shared" si="16"/>
        <v>1B</v>
      </c>
      <c r="Q9" s="3" t="str">
        <f t="shared" si="16"/>
        <v>D4</v>
      </c>
      <c r="R9" s="3" t="str">
        <f t="shared" si="16"/>
        <v>68</v>
      </c>
      <c r="S9" t="str">
        <f t="shared" si="16"/>
        <v>89</v>
      </c>
      <c r="T9" t="str">
        <f t="shared" si="16"/>
        <v>00</v>
      </c>
      <c r="U9" t="str">
        <f t="shared" si="16"/>
        <v>00</v>
      </c>
      <c r="V9" t="str">
        <f t="shared" si="16"/>
        <v>00</v>
      </c>
      <c r="W9" t="str">
        <f t="shared" si="16"/>
        <v>18</v>
      </c>
      <c r="X9" t="str">
        <f t="shared" ref="X9:AC9" si="17">MID($A3,X$6,2)</f>
        <v>18</v>
      </c>
      <c r="Y9" t="str">
        <f t="shared" si="17"/>
        <v>18</v>
      </c>
      <c r="Z9" t="str">
        <f t="shared" si="17"/>
        <v>18</v>
      </c>
      <c r="AA9" t="str">
        <f t="shared" si="17"/>
        <v>18</v>
      </c>
      <c r="AB9" t="str">
        <f t="shared" si="17"/>
        <v>18</v>
      </c>
      <c r="AC9" t="str">
        <f t="shared" si="17"/>
        <v>18</v>
      </c>
      <c r="AD9" t="str">
        <f t="shared" ref="AD9:AF9" si="18">MID($A3,AD$6,2)</f>
        <v>18</v>
      </c>
      <c r="AE9" t="str">
        <f t="shared" si="18"/>
        <v>18</v>
      </c>
      <c r="AF9" t="str">
        <f t="shared" si="18"/>
        <v>18</v>
      </c>
      <c r="AG9" t="str">
        <f t="shared" ref="AG9:AK9" si="19">MID($A3,AG$6,2)</f>
        <v>08</v>
      </c>
      <c r="AH9" t="str">
        <f t="shared" si="19"/>
        <v>08</v>
      </c>
      <c r="AI9" t="str">
        <f t="shared" si="19"/>
        <v>08</v>
      </c>
      <c r="AJ9" t="str">
        <f t="shared" si="19"/>
        <v>08</v>
      </c>
      <c r="AK9" t="str">
        <f t="shared" si="19"/>
        <v>08</v>
      </c>
      <c r="AL9" t="str">
        <f t="shared" ref="AL9" si="20">MID($A3,AL$6,2)</f>
        <v>08</v>
      </c>
    </row>
    <row r="10" spans="1:47" x14ac:dyDescent="0.25">
      <c r="AN10" t="s">
        <v>13</v>
      </c>
      <c r="AP10" t="s">
        <v>14</v>
      </c>
      <c r="AQ10" t="s">
        <v>15</v>
      </c>
      <c r="AR10" t="s">
        <v>16</v>
      </c>
      <c r="AS10" t="s">
        <v>17</v>
      </c>
    </row>
    <row r="11" spans="1:47" x14ac:dyDescent="0.25">
      <c r="N11">
        <f>HEX2DEC(N7)</f>
        <v>25</v>
      </c>
      <c r="O11">
        <f t="shared" ref="O11:AL13" si="21">HEX2DEC(O7)</f>
        <v>45</v>
      </c>
      <c r="P11">
        <f t="shared" si="21"/>
        <v>27</v>
      </c>
      <c r="Q11">
        <f t="shared" si="21"/>
        <v>212</v>
      </c>
      <c r="R11">
        <f t="shared" si="21"/>
        <v>64</v>
      </c>
      <c r="S11">
        <f t="shared" si="21"/>
        <v>35</v>
      </c>
      <c r="T11">
        <f t="shared" si="21"/>
        <v>20</v>
      </c>
      <c r="U11">
        <f t="shared" si="21"/>
        <v>35</v>
      </c>
      <c r="V11">
        <f t="shared" si="21"/>
        <v>25</v>
      </c>
      <c r="W11">
        <f t="shared" si="21"/>
        <v>35</v>
      </c>
      <c r="X11">
        <f t="shared" si="21"/>
        <v>30</v>
      </c>
      <c r="Y11">
        <f t="shared" si="21"/>
        <v>35</v>
      </c>
      <c r="Z11">
        <f t="shared" si="21"/>
        <v>35</v>
      </c>
      <c r="AA11">
        <f t="shared" si="21"/>
        <v>35</v>
      </c>
      <c r="AB11">
        <f t="shared" si="21"/>
        <v>40</v>
      </c>
      <c r="AC11">
        <f t="shared" si="21"/>
        <v>35</v>
      </c>
      <c r="AD11">
        <f t="shared" si="21"/>
        <v>45</v>
      </c>
      <c r="AE11">
        <f t="shared" si="21"/>
        <v>35</v>
      </c>
      <c r="AF11">
        <f t="shared" si="21"/>
        <v>50</v>
      </c>
      <c r="AG11">
        <f t="shared" si="21"/>
        <v>35</v>
      </c>
      <c r="AH11">
        <f t="shared" si="21"/>
        <v>55</v>
      </c>
      <c r="AI11">
        <f t="shared" si="21"/>
        <v>0</v>
      </c>
      <c r="AJ11">
        <f t="shared" si="21"/>
        <v>0</v>
      </c>
      <c r="AK11">
        <f t="shared" si="21"/>
        <v>255</v>
      </c>
      <c r="AL11">
        <f t="shared" si="21"/>
        <v>202</v>
      </c>
      <c r="AN11">
        <f>SUM(N11:AL11)</f>
        <v>1410</v>
      </c>
      <c r="AP11" t="str">
        <f>DEC2HEX(AN11)</f>
        <v>582</v>
      </c>
      <c r="AQ11" t="str">
        <f>RIGHT(AP11,2)</f>
        <v>82</v>
      </c>
      <c r="AR11">
        <f>HEX2DEC(AQ11)</f>
        <v>130</v>
      </c>
      <c r="AS11">
        <f>HEX2DEC("FF")</f>
        <v>255</v>
      </c>
      <c r="AT11">
        <f>AS11-AR11</f>
        <v>125</v>
      </c>
      <c r="AU11" t="str">
        <f>DEC2HEX(AT11)</f>
        <v>7D</v>
      </c>
    </row>
    <row r="12" spans="1:47" x14ac:dyDescent="0.25">
      <c r="N12">
        <f t="shared" ref="N12:AC13" si="22">HEX2DEC(N8)</f>
        <v>25</v>
      </c>
      <c r="O12">
        <f t="shared" si="22"/>
        <v>45</v>
      </c>
      <c r="P12">
        <f t="shared" si="22"/>
        <v>27</v>
      </c>
      <c r="Q12">
        <f t="shared" si="22"/>
        <v>212</v>
      </c>
      <c r="R12">
        <f t="shared" si="22"/>
        <v>84</v>
      </c>
      <c r="S12">
        <f t="shared" si="22"/>
        <v>122</v>
      </c>
      <c r="T12">
        <f t="shared" si="22"/>
        <v>0</v>
      </c>
      <c r="U12">
        <f t="shared" si="22"/>
        <v>255</v>
      </c>
      <c r="V12">
        <f t="shared" si="22"/>
        <v>241</v>
      </c>
      <c r="W12">
        <f t="shared" si="22"/>
        <v>120</v>
      </c>
      <c r="X12">
        <f t="shared" si="22"/>
        <v>0</v>
      </c>
      <c r="Y12">
        <f t="shared" si="22"/>
        <v>0</v>
      </c>
      <c r="Z12">
        <f t="shared" si="22"/>
        <v>64</v>
      </c>
      <c r="AA12">
        <f t="shared" si="22"/>
        <v>131</v>
      </c>
      <c r="AB12">
        <f t="shared" si="22"/>
        <v>0</v>
      </c>
      <c r="AC12">
        <f t="shared" si="22"/>
        <v>0</v>
      </c>
      <c r="AD12">
        <f t="shared" si="21"/>
        <v>178</v>
      </c>
      <c r="AE12">
        <f t="shared" si="21"/>
        <v>134</v>
      </c>
      <c r="AF12">
        <f t="shared" si="21"/>
        <v>0</v>
      </c>
      <c r="AG12">
        <f t="shared" si="21"/>
        <v>0</v>
      </c>
      <c r="AH12">
        <f t="shared" si="21"/>
        <v>140</v>
      </c>
      <c r="AI12">
        <f t="shared" si="21"/>
        <v>129</v>
      </c>
      <c r="AJ12">
        <f t="shared" si="21"/>
        <v>0</v>
      </c>
      <c r="AK12">
        <f t="shared" si="21"/>
        <v>0</v>
      </c>
      <c r="AL12">
        <f t="shared" si="21"/>
        <v>140</v>
      </c>
      <c r="AN12">
        <f t="shared" ref="AN12:AN13" si="23">SUM(N12:AL12)</f>
        <v>2047</v>
      </c>
      <c r="AP12" t="str">
        <f t="shared" ref="AP12:AP13" si="24">DEC2HEX(AN12)</f>
        <v>7FF</v>
      </c>
      <c r="AQ12" t="str">
        <f t="shared" ref="AQ12:AQ13" si="25">RIGHT(AP12,2)</f>
        <v>FF</v>
      </c>
      <c r="AR12">
        <f t="shared" ref="AR12:AR13" si="26">HEX2DEC(AQ12)</f>
        <v>255</v>
      </c>
      <c r="AS12">
        <f t="shared" ref="AS12:AS13" si="27">HEX2DEC("FF")</f>
        <v>255</v>
      </c>
      <c r="AT12">
        <f t="shared" ref="AT12:AT13" si="28">AS12-AR12</f>
        <v>0</v>
      </c>
      <c r="AU12" t="str">
        <f t="shared" ref="AU12:AU13" si="29">DEC2HEX(AT12)</f>
        <v>0</v>
      </c>
    </row>
    <row r="13" spans="1:47" x14ac:dyDescent="0.25">
      <c r="A13" t="s">
        <v>33</v>
      </c>
      <c r="N13">
        <f t="shared" si="22"/>
        <v>25</v>
      </c>
      <c r="O13">
        <f t="shared" si="21"/>
        <v>45</v>
      </c>
      <c r="P13">
        <f t="shared" si="21"/>
        <v>27</v>
      </c>
      <c r="Q13">
        <f t="shared" si="21"/>
        <v>212</v>
      </c>
      <c r="R13">
        <f t="shared" si="21"/>
        <v>104</v>
      </c>
      <c r="S13">
        <f t="shared" si="21"/>
        <v>137</v>
      </c>
      <c r="T13">
        <f t="shared" si="21"/>
        <v>0</v>
      </c>
      <c r="U13">
        <f t="shared" si="21"/>
        <v>0</v>
      </c>
      <c r="V13">
        <f t="shared" si="21"/>
        <v>0</v>
      </c>
      <c r="W13">
        <f t="shared" si="21"/>
        <v>24</v>
      </c>
      <c r="X13">
        <f t="shared" si="21"/>
        <v>24</v>
      </c>
      <c r="Y13">
        <f t="shared" si="21"/>
        <v>24</v>
      </c>
      <c r="Z13">
        <f t="shared" si="21"/>
        <v>24</v>
      </c>
      <c r="AA13">
        <f t="shared" si="21"/>
        <v>24</v>
      </c>
      <c r="AB13">
        <f t="shared" si="21"/>
        <v>24</v>
      </c>
      <c r="AC13">
        <f t="shared" si="21"/>
        <v>24</v>
      </c>
      <c r="AD13">
        <f t="shared" si="21"/>
        <v>24</v>
      </c>
      <c r="AE13">
        <f t="shared" si="21"/>
        <v>24</v>
      </c>
      <c r="AF13">
        <f t="shared" si="21"/>
        <v>24</v>
      </c>
      <c r="AG13">
        <f t="shared" si="21"/>
        <v>8</v>
      </c>
      <c r="AH13">
        <f t="shared" si="21"/>
        <v>8</v>
      </c>
      <c r="AI13">
        <f t="shared" si="21"/>
        <v>8</v>
      </c>
      <c r="AJ13">
        <f t="shared" si="21"/>
        <v>8</v>
      </c>
      <c r="AK13">
        <f t="shared" si="21"/>
        <v>8</v>
      </c>
      <c r="AL13">
        <f t="shared" si="21"/>
        <v>8</v>
      </c>
      <c r="AN13">
        <f t="shared" si="23"/>
        <v>838</v>
      </c>
      <c r="AP13" t="str">
        <f t="shared" si="24"/>
        <v>346</v>
      </c>
      <c r="AQ13" t="str">
        <f t="shared" si="25"/>
        <v>46</v>
      </c>
      <c r="AR13">
        <f t="shared" si="26"/>
        <v>70</v>
      </c>
      <c r="AS13">
        <f t="shared" si="27"/>
        <v>255</v>
      </c>
      <c r="AT13">
        <f t="shared" si="28"/>
        <v>185</v>
      </c>
      <c r="AU13" t="str">
        <f t="shared" si="29"/>
        <v>B9</v>
      </c>
    </row>
    <row r="14" spans="1:47" x14ac:dyDescent="0.25">
      <c r="C14" t="s">
        <v>31</v>
      </c>
      <c r="G14" t="s">
        <v>32</v>
      </c>
    </row>
    <row r="15" spans="1:47" x14ac:dyDescent="0.25">
      <c r="C15">
        <v>12</v>
      </c>
      <c r="D15">
        <v>34</v>
      </c>
      <c r="E15">
        <v>56</v>
      </c>
      <c r="G15">
        <v>12</v>
      </c>
    </row>
    <row r="16" spans="1:47" x14ac:dyDescent="0.25">
      <c r="C16" t="s">
        <v>19</v>
      </c>
      <c r="D16" t="s">
        <v>17</v>
      </c>
      <c r="E16" t="s">
        <v>20</v>
      </c>
      <c r="G16" t="s">
        <v>21</v>
      </c>
      <c r="H16">
        <f>HEX2DEC(G16)</f>
        <v>122</v>
      </c>
    </row>
    <row r="17" spans="3:8" x14ac:dyDescent="0.25">
      <c r="C17" t="s">
        <v>19</v>
      </c>
      <c r="D17" t="s">
        <v>17</v>
      </c>
      <c r="E17" t="s">
        <v>22</v>
      </c>
      <c r="G17" t="s">
        <v>23</v>
      </c>
      <c r="H17">
        <f t="shared" ref="H17:H21" si="30">HEX2DEC(G17)</f>
        <v>120</v>
      </c>
    </row>
    <row r="18" spans="3:8" x14ac:dyDescent="0.25">
      <c r="C18" t="s">
        <v>19</v>
      </c>
      <c r="D18" t="s">
        <v>19</v>
      </c>
      <c r="E18" t="s">
        <v>24</v>
      </c>
      <c r="G18" t="s">
        <v>25</v>
      </c>
      <c r="H18">
        <f t="shared" si="30"/>
        <v>131</v>
      </c>
    </row>
    <row r="19" spans="3:8" x14ac:dyDescent="0.25">
      <c r="C19" t="s">
        <v>19</v>
      </c>
      <c r="D19" t="s">
        <v>19</v>
      </c>
      <c r="E19" t="s">
        <v>26</v>
      </c>
      <c r="G19" t="s">
        <v>27</v>
      </c>
      <c r="H19">
        <f t="shared" si="30"/>
        <v>134</v>
      </c>
    </row>
    <row r="20" spans="3:8" x14ac:dyDescent="0.25">
      <c r="C20" t="s">
        <v>19</v>
      </c>
      <c r="D20" t="s">
        <v>19</v>
      </c>
      <c r="E20" t="s">
        <v>28</v>
      </c>
      <c r="G20" t="s">
        <v>29</v>
      </c>
      <c r="H20">
        <f t="shared" si="30"/>
        <v>129</v>
      </c>
    </row>
    <row r="21" spans="3:8" x14ac:dyDescent="0.25">
      <c r="C21" t="s">
        <v>19</v>
      </c>
      <c r="D21" t="s">
        <v>19</v>
      </c>
      <c r="E21" t="s">
        <v>28</v>
      </c>
      <c r="G21" t="s">
        <v>30</v>
      </c>
      <c r="H21">
        <f t="shared" si="30"/>
        <v>137</v>
      </c>
    </row>
    <row r="24" spans="3:8" x14ac:dyDescent="0.25">
      <c r="C24" t="str">
        <f>D16&amp;E16</f>
        <v>FFCA</v>
      </c>
      <c r="D24">
        <f>HEX2DEC(C24)</f>
        <v>65482</v>
      </c>
    </row>
    <row r="25" spans="3:8" x14ac:dyDescent="0.25">
      <c r="C25" t="str">
        <f t="shared" ref="C25:C28" si="31">D17&amp;E17</f>
        <v>FFF1</v>
      </c>
      <c r="D25">
        <f t="shared" ref="D25:D29" si="32">HEX2DEC(C25)</f>
        <v>65521</v>
      </c>
    </row>
    <row r="26" spans="3:8" x14ac:dyDescent="0.25">
      <c r="C26" t="str">
        <f t="shared" si="31"/>
        <v>0040</v>
      </c>
      <c r="D26">
        <f t="shared" si="32"/>
        <v>64</v>
      </c>
    </row>
    <row r="27" spans="3:8" x14ac:dyDescent="0.25">
      <c r="C27" t="str">
        <f t="shared" si="31"/>
        <v>00B2</v>
      </c>
      <c r="D27">
        <f t="shared" si="32"/>
        <v>178</v>
      </c>
    </row>
    <row r="28" spans="3:8" x14ac:dyDescent="0.25">
      <c r="C28" t="str">
        <f t="shared" si="31"/>
        <v>008C</v>
      </c>
      <c r="D28">
        <f t="shared" si="32"/>
        <v>140</v>
      </c>
    </row>
    <row r="29" spans="3:8" x14ac:dyDescent="0.25">
      <c r="C29" t="str">
        <f t="shared" ref="C29" si="33">D21&amp;E21</f>
        <v>008C</v>
      </c>
      <c r="D29">
        <f t="shared" si="32"/>
        <v>140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workbookViewId="0">
      <selection activeCell="M11" sqref="M11"/>
    </sheetView>
  </sheetViews>
  <sheetFormatPr defaultColWidth="7.85546875" defaultRowHeight="15" x14ac:dyDescent="0.25"/>
  <sheetData>
    <row r="1" spans="1:47" s="1" customFormat="1" ht="15.75" x14ac:dyDescent="0.25">
      <c r="A1" s="2" t="s">
        <v>2</v>
      </c>
    </row>
    <row r="2" spans="1:47" s="1" customFormat="1" ht="15.75" x14ac:dyDescent="0.25">
      <c r="A2" s="2" t="s">
        <v>3</v>
      </c>
    </row>
    <row r="3" spans="1:47" s="1" customFormat="1" ht="15.75" x14ac:dyDescent="0.25">
      <c r="A3" s="2" t="s">
        <v>4</v>
      </c>
    </row>
    <row r="5" spans="1:47" x14ac:dyDescent="0.25">
      <c r="A5">
        <v>2</v>
      </c>
      <c r="C5">
        <v>8</v>
      </c>
      <c r="E5">
        <v>38</v>
      </c>
      <c r="F5">
        <v>13</v>
      </c>
      <c r="J5">
        <v>2</v>
      </c>
      <c r="N5" t="s">
        <v>11</v>
      </c>
    </row>
    <row r="6" spans="1:47" x14ac:dyDescent="0.25">
      <c r="A6" t="s">
        <v>9</v>
      </c>
      <c r="B6" t="s">
        <v>10</v>
      </c>
      <c r="C6" t="s">
        <v>0</v>
      </c>
      <c r="E6" t="s">
        <v>5</v>
      </c>
      <c r="F6" t="s">
        <v>12</v>
      </c>
      <c r="J6" t="s">
        <v>1</v>
      </c>
      <c r="K6" t="s">
        <v>18</v>
      </c>
      <c r="N6" s="3">
        <v>3</v>
      </c>
      <c r="O6" s="3">
        <f>N6+2</f>
        <v>5</v>
      </c>
      <c r="P6" s="3">
        <f t="shared" ref="P6:AL6" si="0">O6+2</f>
        <v>7</v>
      </c>
      <c r="Q6" s="3">
        <f t="shared" si="0"/>
        <v>9</v>
      </c>
      <c r="R6" s="3">
        <f t="shared" si="0"/>
        <v>11</v>
      </c>
      <c r="S6">
        <f t="shared" si="0"/>
        <v>13</v>
      </c>
      <c r="T6">
        <f t="shared" si="0"/>
        <v>15</v>
      </c>
      <c r="U6">
        <f t="shared" si="0"/>
        <v>17</v>
      </c>
      <c r="V6">
        <f t="shared" si="0"/>
        <v>19</v>
      </c>
      <c r="W6">
        <f t="shared" si="0"/>
        <v>21</v>
      </c>
      <c r="X6">
        <f t="shared" si="0"/>
        <v>23</v>
      </c>
      <c r="Y6">
        <f t="shared" si="0"/>
        <v>25</v>
      </c>
      <c r="Z6">
        <f t="shared" si="0"/>
        <v>27</v>
      </c>
      <c r="AA6">
        <f t="shared" si="0"/>
        <v>29</v>
      </c>
      <c r="AB6">
        <f t="shared" si="0"/>
        <v>31</v>
      </c>
      <c r="AC6">
        <f t="shared" si="0"/>
        <v>33</v>
      </c>
      <c r="AD6">
        <f t="shared" si="0"/>
        <v>35</v>
      </c>
      <c r="AE6">
        <f t="shared" si="0"/>
        <v>37</v>
      </c>
      <c r="AF6">
        <f t="shared" si="0"/>
        <v>39</v>
      </c>
      <c r="AG6">
        <f t="shared" si="0"/>
        <v>41</v>
      </c>
      <c r="AH6">
        <f t="shared" si="0"/>
        <v>43</v>
      </c>
      <c r="AI6">
        <f t="shared" si="0"/>
        <v>45</v>
      </c>
      <c r="AJ6">
        <f t="shared" si="0"/>
        <v>47</v>
      </c>
      <c r="AK6">
        <f t="shared" si="0"/>
        <v>49</v>
      </c>
      <c r="AL6">
        <f t="shared" si="0"/>
        <v>51</v>
      </c>
    </row>
    <row r="7" spans="1:47" x14ac:dyDescent="0.25">
      <c r="A7" t="str">
        <f>MID(A1,1,$A$5)</f>
        <v>S3</v>
      </c>
      <c r="B7" t="str">
        <f>MID(A1,3,$A$5)</f>
        <v>19</v>
      </c>
      <c r="C7" t="str">
        <f>MID(A1,5,$C$5)</f>
        <v>2D1A94E0</v>
      </c>
      <c r="E7" t="str">
        <f>MID(A1,13,$E$5)</f>
        <v>231E23232328232D233223370000FFCA7A00FF</v>
      </c>
      <c r="J7" t="str">
        <f>MID(A1,53,$E$5)</f>
        <v>27</v>
      </c>
      <c r="K7" t="str">
        <f>AU11</f>
        <v>27</v>
      </c>
      <c r="N7" s="3" t="str">
        <f>MID($A1,N$6,2)</f>
        <v>19</v>
      </c>
      <c r="O7" s="3" t="str">
        <f t="shared" ref="O7:AL9" si="1">MID($A1,O$6,2)</f>
        <v>2D</v>
      </c>
      <c r="P7" s="3" t="str">
        <f t="shared" si="1"/>
        <v>1A</v>
      </c>
      <c r="Q7" s="3" t="str">
        <f t="shared" si="1"/>
        <v>94</v>
      </c>
      <c r="R7" s="3" t="str">
        <f t="shared" si="1"/>
        <v>E0</v>
      </c>
      <c r="S7" t="str">
        <f t="shared" si="1"/>
        <v>23</v>
      </c>
      <c r="T7" t="str">
        <f t="shared" si="1"/>
        <v>1E</v>
      </c>
      <c r="U7" t="str">
        <f t="shared" si="1"/>
        <v>23</v>
      </c>
      <c r="V7" t="str">
        <f t="shared" si="1"/>
        <v>23</v>
      </c>
      <c r="W7" t="str">
        <f t="shared" si="1"/>
        <v>23</v>
      </c>
      <c r="X7" t="str">
        <f t="shared" si="1"/>
        <v>28</v>
      </c>
      <c r="Y7" t="str">
        <f t="shared" si="1"/>
        <v>23</v>
      </c>
      <c r="Z7" t="str">
        <f t="shared" si="1"/>
        <v>2D</v>
      </c>
      <c r="AA7" t="str">
        <f t="shared" si="1"/>
        <v>23</v>
      </c>
      <c r="AB7" t="str">
        <f t="shared" si="1"/>
        <v>32</v>
      </c>
      <c r="AC7" t="str">
        <f t="shared" si="1"/>
        <v>23</v>
      </c>
      <c r="AD7" t="str">
        <f t="shared" si="1"/>
        <v>37</v>
      </c>
      <c r="AE7" t="str">
        <f t="shared" si="1"/>
        <v>00</v>
      </c>
      <c r="AF7" t="str">
        <f t="shared" si="1"/>
        <v>00</v>
      </c>
      <c r="AG7" t="str">
        <f t="shared" si="1"/>
        <v>FF</v>
      </c>
      <c r="AH7" t="str">
        <f t="shared" si="1"/>
        <v>CA</v>
      </c>
      <c r="AI7" t="str">
        <f t="shared" si="1"/>
        <v>7A</v>
      </c>
      <c r="AJ7" t="str">
        <f t="shared" si="1"/>
        <v>00</v>
      </c>
      <c r="AK7" t="str">
        <f t="shared" si="1"/>
        <v>FF</v>
      </c>
      <c r="AL7" t="str">
        <f t="shared" si="1"/>
        <v>F1</v>
      </c>
    </row>
    <row r="8" spans="1:47" x14ac:dyDescent="0.25">
      <c r="A8" t="str">
        <f t="shared" ref="A8:A9" si="2">MID(A2,1,$A$5)</f>
        <v>S3</v>
      </c>
      <c r="B8" t="str">
        <f t="shared" ref="B8:B9" si="3">MID(A2,3,$A$5)</f>
        <v>19</v>
      </c>
      <c r="C8" t="str">
        <f t="shared" ref="C8:C9" si="4">MID(A2,5,$C$5)</f>
        <v>2D1A94F4</v>
      </c>
      <c r="E8" t="str">
        <f>MID(A2,13,$E$5)</f>
        <v>78000040830000B28600008C8100008C890000</v>
      </c>
      <c r="J8" t="str">
        <f t="shared" ref="J8:J9" si="5">MID(A2,53,$E$5)</f>
        <v>82</v>
      </c>
      <c r="K8" t="str">
        <f t="shared" ref="K8:K9" si="6">AU12</f>
        <v>82</v>
      </c>
      <c r="N8" s="3" t="str">
        <f t="shared" ref="N8:W9" si="7">MID($A2,N$6,2)</f>
        <v>19</v>
      </c>
      <c r="O8" s="3" t="str">
        <f t="shared" si="7"/>
        <v>2D</v>
      </c>
      <c r="P8" s="3" t="str">
        <f t="shared" si="7"/>
        <v>1A</v>
      </c>
      <c r="Q8" s="3" t="str">
        <f t="shared" si="7"/>
        <v>94</v>
      </c>
      <c r="R8" s="3" t="str">
        <f t="shared" si="7"/>
        <v>F4</v>
      </c>
      <c r="S8" t="str">
        <f t="shared" si="7"/>
        <v>78</v>
      </c>
      <c r="T8" t="str">
        <f t="shared" si="7"/>
        <v>00</v>
      </c>
      <c r="U8" t="str">
        <f t="shared" si="7"/>
        <v>00</v>
      </c>
      <c r="V8" t="str">
        <f t="shared" si="7"/>
        <v>40</v>
      </c>
      <c r="W8" t="str">
        <f t="shared" si="7"/>
        <v>83</v>
      </c>
      <c r="X8" t="str">
        <f t="shared" si="1"/>
        <v>00</v>
      </c>
      <c r="Y8" t="str">
        <f t="shared" si="1"/>
        <v>00</v>
      </c>
      <c r="Z8" t="str">
        <f t="shared" si="1"/>
        <v>B2</v>
      </c>
      <c r="AA8" t="str">
        <f t="shared" si="1"/>
        <v>86</v>
      </c>
      <c r="AB8" t="str">
        <f t="shared" si="1"/>
        <v>00</v>
      </c>
      <c r="AC8" t="str">
        <f t="shared" si="1"/>
        <v>00</v>
      </c>
      <c r="AD8" t="str">
        <f t="shared" si="1"/>
        <v>8C</v>
      </c>
      <c r="AE8" t="str">
        <f t="shared" si="1"/>
        <v>81</v>
      </c>
      <c r="AF8" t="str">
        <f t="shared" si="1"/>
        <v>00</v>
      </c>
      <c r="AG8" t="str">
        <f t="shared" si="1"/>
        <v>00</v>
      </c>
      <c r="AH8" t="str">
        <f t="shared" si="1"/>
        <v>8C</v>
      </c>
      <c r="AI8" t="str">
        <f t="shared" si="1"/>
        <v>89</v>
      </c>
      <c r="AJ8" t="str">
        <f t="shared" si="1"/>
        <v>00</v>
      </c>
      <c r="AK8" t="str">
        <f t="shared" si="1"/>
        <v>00</v>
      </c>
      <c r="AL8" t="str">
        <f t="shared" si="1"/>
        <v>00</v>
      </c>
    </row>
    <row r="9" spans="1:47" x14ac:dyDescent="0.25">
      <c r="A9" t="str">
        <f t="shared" si="2"/>
        <v>S3</v>
      </c>
      <c r="B9" t="str">
        <f t="shared" si="3"/>
        <v>19</v>
      </c>
      <c r="C9" t="str">
        <f t="shared" si="4"/>
        <v>2D1A9508</v>
      </c>
      <c r="E9" t="str">
        <f>MID(A3,13,$E$5)</f>
        <v>18181818181818181818080808080808080808</v>
      </c>
      <c r="J9" t="str">
        <f t="shared" si="5"/>
        <v>C2</v>
      </c>
      <c r="K9" t="str">
        <f t="shared" si="6"/>
        <v>C2</v>
      </c>
      <c r="N9" s="3" t="str">
        <f t="shared" si="7"/>
        <v>19</v>
      </c>
      <c r="O9" s="3" t="str">
        <f t="shared" si="7"/>
        <v>2D</v>
      </c>
      <c r="P9" s="3" t="str">
        <f t="shared" si="7"/>
        <v>1A</v>
      </c>
      <c r="Q9" s="3" t="str">
        <f t="shared" si="7"/>
        <v>95</v>
      </c>
      <c r="R9" s="3" t="str">
        <f t="shared" si="7"/>
        <v>08</v>
      </c>
      <c r="S9" t="str">
        <f t="shared" si="7"/>
        <v>18</v>
      </c>
      <c r="T9" t="str">
        <f t="shared" si="7"/>
        <v>18</v>
      </c>
      <c r="U9" t="str">
        <f t="shared" si="7"/>
        <v>18</v>
      </c>
      <c r="V9" t="str">
        <f t="shared" si="7"/>
        <v>18</v>
      </c>
      <c r="W9" t="str">
        <f t="shared" si="7"/>
        <v>18</v>
      </c>
      <c r="X9" t="str">
        <f t="shared" si="1"/>
        <v>18</v>
      </c>
      <c r="Y9" t="str">
        <f t="shared" si="1"/>
        <v>18</v>
      </c>
      <c r="Z9" t="str">
        <f t="shared" si="1"/>
        <v>18</v>
      </c>
      <c r="AA9" t="str">
        <f t="shared" si="1"/>
        <v>18</v>
      </c>
      <c r="AB9" t="str">
        <f t="shared" si="1"/>
        <v>18</v>
      </c>
      <c r="AC9" t="str">
        <f t="shared" si="1"/>
        <v>08</v>
      </c>
      <c r="AD9" t="str">
        <f t="shared" si="1"/>
        <v>08</v>
      </c>
      <c r="AE9" t="str">
        <f t="shared" si="1"/>
        <v>08</v>
      </c>
      <c r="AF9" t="str">
        <f t="shared" si="1"/>
        <v>08</v>
      </c>
      <c r="AG9" t="str">
        <f t="shared" si="1"/>
        <v>08</v>
      </c>
      <c r="AH9" t="str">
        <f t="shared" si="1"/>
        <v>08</v>
      </c>
      <c r="AI9" t="str">
        <f t="shared" si="1"/>
        <v>08</v>
      </c>
      <c r="AJ9" t="str">
        <f t="shared" si="1"/>
        <v>08</v>
      </c>
      <c r="AK9" t="str">
        <f t="shared" si="1"/>
        <v>08</v>
      </c>
      <c r="AL9" t="str">
        <f t="shared" si="1"/>
        <v>08</v>
      </c>
    </row>
    <row r="10" spans="1:47" x14ac:dyDescent="0.25">
      <c r="AN10" t="s">
        <v>13</v>
      </c>
      <c r="AP10" t="s">
        <v>14</v>
      </c>
      <c r="AQ10" t="s">
        <v>15</v>
      </c>
      <c r="AR10" t="s">
        <v>16</v>
      </c>
      <c r="AS10" t="s">
        <v>17</v>
      </c>
    </row>
    <row r="11" spans="1:47" x14ac:dyDescent="0.25">
      <c r="N11">
        <f>HEX2DEC(N7)</f>
        <v>25</v>
      </c>
      <c r="O11">
        <f t="shared" ref="O11:AL13" si="8">HEX2DEC(O7)</f>
        <v>45</v>
      </c>
      <c r="P11">
        <f t="shared" si="8"/>
        <v>26</v>
      </c>
      <c r="Q11">
        <f t="shared" si="8"/>
        <v>148</v>
      </c>
      <c r="R11">
        <f t="shared" si="8"/>
        <v>224</v>
      </c>
      <c r="S11">
        <f t="shared" si="8"/>
        <v>35</v>
      </c>
      <c r="T11">
        <f t="shared" si="8"/>
        <v>30</v>
      </c>
      <c r="U11">
        <f t="shared" si="8"/>
        <v>35</v>
      </c>
      <c r="V11">
        <f t="shared" si="8"/>
        <v>35</v>
      </c>
      <c r="W11">
        <f t="shared" si="8"/>
        <v>35</v>
      </c>
      <c r="X11">
        <f t="shared" si="8"/>
        <v>40</v>
      </c>
      <c r="Y11">
        <f t="shared" si="8"/>
        <v>35</v>
      </c>
      <c r="Z11">
        <f t="shared" si="8"/>
        <v>45</v>
      </c>
      <c r="AA11">
        <f t="shared" si="8"/>
        <v>35</v>
      </c>
      <c r="AB11">
        <f t="shared" si="8"/>
        <v>50</v>
      </c>
      <c r="AC11">
        <f t="shared" si="8"/>
        <v>35</v>
      </c>
      <c r="AD11">
        <f t="shared" si="8"/>
        <v>55</v>
      </c>
      <c r="AE11">
        <f t="shared" si="8"/>
        <v>0</v>
      </c>
      <c r="AF11">
        <f t="shared" si="8"/>
        <v>0</v>
      </c>
      <c r="AG11">
        <f t="shared" si="8"/>
        <v>255</v>
      </c>
      <c r="AH11">
        <f t="shared" si="8"/>
        <v>202</v>
      </c>
      <c r="AI11">
        <f t="shared" si="8"/>
        <v>122</v>
      </c>
      <c r="AJ11">
        <f t="shared" si="8"/>
        <v>0</v>
      </c>
      <c r="AK11">
        <f t="shared" si="8"/>
        <v>255</v>
      </c>
      <c r="AL11">
        <f t="shared" si="8"/>
        <v>241</v>
      </c>
      <c r="AN11">
        <f>SUM(N11:AL11)</f>
        <v>2008</v>
      </c>
      <c r="AP11" t="str">
        <f>DEC2HEX(AN11)</f>
        <v>7D8</v>
      </c>
      <c r="AQ11" t="str">
        <f>RIGHT(AP11,2)</f>
        <v>D8</v>
      </c>
      <c r="AR11">
        <f>HEX2DEC(AQ11)</f>
        <v>216</v>
      </c>
      <c r="AS11">
        <f>HEX2DEC("FF")</f>
        <v>255</v>
      </c>
      <c r="AT11">
        <f>AS11-AR11</f>
        <v>39</v>
      </c>
      <c r="AU11" t="str">
        <f>DEC2HEX(AT11)</f>
        <v>27</v>
      </c>
    </row>
    <row r="12" spans="1:47" x14ac:dyDescent="0.25">
      <c r="N12">
        <f t="shared" ref="N12:AC13" si="9">HEX2DEC(N8)</f>
        <v>25</v>
      </c>
      <c r="O12">
        <f t="shared" si="9"/>
        <v>45</v>
      </c>
      <c r="P12">
        <f t="shared" si="9"/>
        <v>26</v>
      </c>
      <c r="Q12">
        <f t="shared" si="9"/>
        <v>148</v>
      </c>
      <c r="R12">
        <f t="shared" si="9"/>
        <v>244</v>
      </c>
      <c r="S12">
        <f t="shared" si="9"/>
        <v>120</v>
      </c>
      <c r="T12">
        <f t="shared" si="9"/>
        <v>0</v>
      </c>
      <c r="U12">
        <f t="shared" si="9"/>
        <v>0</v>
      </c>
      <c r="V12">
        <f t="shared" si="9"/>
        <v>64</v>
      </c>
      <c r="W12">
        <f t="shared" si="9"/>
        <v>131</v>
      </c>
      <c r="X12">
        <f t="shared" si="9"/>
        <v>0</v>
      </c>
      <c r="Y12">
        <f t="shared" si="9"/>
        <v>0</v>
      </c>
      <c r="Z12">
        <f t="shared" si="9"/>
        <v>178</v>
      </c>
      <c r="AA12">
        <f t="shared" si="9"/>
        <v>134</v>
      </c>
      <c r="AB12">
        <f t="shared" si="9"/>
        <v>0</v>
      </c>
      <c r="AC12">
        <f t="shared" si="9"/>
        <v>0</v>
      </c>
      <c r="AD12">
        <f t="shared" si="8"/>
        <v>140</v>
      </c>
      <c r="AE12">
        <f t="shared" si="8"/>
        <v>129</v>
      </c>
      <c r="AF12">
        <f t="shared" si="8"/>
        <v>0</v>
      </c>
      <c r="AG12">
        <f t="shared" si="8"/>
        <v>0</v>
      </c>
      <c r="AH12">
        <f t="shared" si="8"/>
        <v>140</v>
      </c>
      <c r="AI12">
        <f t="shared" si="8"/>
        <v>137</v>
      </c>
      <c r="AJ12">
        <f t="shared" si="8"/>
        <v>0</v>
      </c>
      <c r="AK12">
        <f t="shared" si="8"/>
        <v>0</v>
      </c>
      <c r="AL12">
        <f t="shared" si="8"/>
        <v>0</v>
      </c>
      <c r="AN12">
        <f t="shared" ref="AN12:AN13" si="10">SUM(N12:AL12)</f>
        <v>1661</v>
      </c>
      <c r="AP12" t="str">
        <f t="shared" ref="AP12:AP13" si="11">DEC2HEX(AN12)</f>
        <v>67D</v>
      </c>
      <c r="AQ12" t="str">
        <f t="shared" ref="AQ12:AQ13" si="12">RIGHT(AP12,2)</f>
        <v>7D</v>
      </c>
      <c r="AR12">
        <f t="shared" ref="AR12:AR13" si="13">HEX2DEC(AQ12)</f>
        <v>125</v>
      </c>
      <c r="AS12">
        <f t="shared" ref="AS12:AS13" si="14">HEX2DEC("FF")</f>
        <v>255</v>
      </c>
      <c r="AT12">
        <f t="shared" ref="AT12:AT13" si="15">AS12-AR12</f>
        <v>130</v>
      </c>
      <c r="AU12" t="str">
        <f t="shared" ref="AU12:AU13" si="16">DEC2HEX(AT12)</f>
        <v>82</v>
      </c>
    </row>
    <row r="13" spans="1:47" x14ac:dyDescent="0.25">
      <c r="A13" t="s">
        <v>33</v>
      </c>
      <c r="I13" t="s">
        <v>34</v>
      </c>
      <c r="N13">
        <f t="shared" si="9"/>
        <v>25</v>
      </c>
      <c r="O13">
        <f t="shared" si="8"/>
        <v>45</v>
      </c>
      <c r="P13">
        <f t="shared" si="8"/>
        <v>26</v>
      </c>
      <c r="Q13">
        <f t="shared" si="8"/>
        <v>149</v>
      </c>
      <c r="R13">
        <f t="shared" si="8"/>
        <v>8</v>
      </c>
      <c r="S13">
        <f t="shared" si="8"/>
        <v>24</v>
      </c>
      <c r="T13">
        <f t="shared" si="8"/>
        <v>24</v>
      </c>
      <c r="U13">
        <f t="shared" si="8"/>
        <v>24</v>
      </c>
      <c r="V13">
        <f t="shared" si="8"/>
        <v>24</v>
      </c>
      <c r="W13">
        <f t="shared" si="8"/>
        <v>24</v>
      </c>
      <c r="X13">
        <f t="shared" si="8"/>
        <v>24</v>
      </c>
      <c r="Y13">
        <f t="shared" si="8"/>
        <v>24</v>
      </c>
      <c r="Z13">
        <f t="shared" si="8"/>
        <v>24</v>
      </c>
      <c r="AA13">
        <f t="shared" si="8"/>
        <v>24</v>
      </c>
      <c r="AB13">
        <f t="shared" si="8"/>
        <v>24</v>
      </c>
      <c r="AC13">
        <f t="shared" si="8"/>
        <v>8</v>
      </c>
      <c r="AD13">
        <f t="shared" si="8"/>
        <v>8</v>
      </c>
      <c r="AE13">
        <f t="shared" si="8"/>
        <v>8</v>
      </c>
      <c r="AF13">
        <f t="shared" si="8"/>
        <v>8</v>
      </c>
      <c r="AG13">
        <f t="shared" si="8"/>
        <v>8</v>
      </c>
      <c r="AH13">
        <f t="shared" si="8"/>
        <v>8</v>
      </c>
      <c r="AI13">
        <f t="shared" si="8"/>
        <v>8</v>
      </c>
      <c r="AJ13">
        <f t="shared" si="8"/>
        <v>8</v>
      </c>
      <c r="AK13">
        <f t="shared" si="8"/>
        <v>8</v>
      </c>
      <c r="AL13">
        <f t="shared" si="8"/>
        <v>8</v>
      </c>
      <c r="AN13">
        <f t="shared" si="10"/>
        <v>573</v>
      </c>
      <c r="AP13" t="str">
        <f t="shared" si="11"/>
        <v>23D</v>
      </c>
      <c r="AQ13" t="str">
        <f t="shared" si="12"/>
        <v>3D</v>
      </c>
      <c r="AR13">
        <f t="shared" si="13"/>
        <v>61</v>
      </c>
      <c r="AS13">
        <f t="shared" si="14"/>
        <v>255</v>
      </c>
      <c r="AT13">
        <f t="shared" si="15"/>
        <v>194</v>
      </c>
      <c r="AU13" t="str">
        <f t="shared" si="16"/>
        <v>C2</v>
      </c>
    </row>
    <row r="14" spans="1:47" x14ac:dyDescent="0.25">
      <c r="C14" t="s">
        <v>31</v>
      </c>
      <c r="F14" t="s">
        <v>32</v>
      </c>
      <c r="I14" t="s">
        <v>32</v>
      </c>
    </row>
    <row r="15" spans="1:47" x14ac:dyDescent="0.25">
      <c r="C15">
        <v>12</v>
      </c>
      <c r="D15">
        <v>34</v>
      </c>
      <c r="E15">
        <v>56</v>
      </c>
      <c r="F15">
        <v>12</v>
      </c>
    </row>
    <row r="16" spans="1:47" x14ac:dyDescent="0.25">
      <c r="C16" t="s">
        <v>19</v>
      </c>
      <c r="D16" t="s">
        <v>17</v>
      </c>
      <c r="E16" t="s">
        <v>20</v>
      </c>
      <c r="F16" t="s">
        <v>21</v>
      </c>
      <c r="G16">
        <f>HEX2DEC(F16)</f>
        <v>122</v>
      </c>
      <c r="I16">
        <v>135</v>
      </c>
      <c r="J16" t="str">
        <f>DEC2HEX(I16)</f>
        <v>87</v>
      </c>
      <c r="N16" t="s">
        <v>19</v>
      </c>
      <c r="O16" t="s">
        <v>17</v>
      </c>
      <c r="P16" t="s">
        <v>20</v>
      </c>
      <c r="Q16" t="s">
        <v>21</v>
      </c>
      <c r="R16" t="s">
        <v>19</v>
      </c>
      <c r="S16" t="s">
        <v>17</v>
      </c>
      <c r="T16" t="s">
        <v>22</v>
      </c>
      <c r="U16" t="s">
        <v>23</v>
      </c>
      <c r="V16" t="s">
        <v>19</v>
      </c>
      <c r="W16" t="s">
        <v>19</v>
      </c>
      <c r="X16" t="s">
        <v>24</v>
      </c>
      <c r="Y16" t="s">
        <v>25</v>
      </c>
      <c r="Z16" t="s">
        <v>19</v>
      </c>
      <c r="AA16" t="s">
        <v>19</v>
      </c>
      <c r="AB16" t="s">
        <v>26</v>
      </c>
      <c r="AC16" t="s">
        <v>27</v>
      </c>
      <c r="AD16" t="s">
        <v>19</v>
      </c>
      <c r="AE16" t="s">
        <v>19</v>
      </c>
      <c r="AF16" t="s">
        <v>28</v>
      </c>
      <c r="AG16" t="s">
        <v>29</v>
      </c>
      <c r="AH16" t="s">
        <v>19</v>
      </c>
      <c r="AI16" t="s">
        <v>19</v>
      </c>
      <c r="AJ16" t="s">
        <v>28</v>
      </c>
      <c r="AK16" t="s">
        <v>30</v>
      </c>
      <c r="AL16" t="s">
        <v>19</v>
      </c>
      <c r="AM16" t="s">
        <v>19</v>
      </c>
      <c r="AN16" t="s">
        <v>19</v>
      </c>
    </row>
    <row r="17" spans="3:10" x14ac:dyDescent="0.25">
      <c r="C17" t="s">
        <v>19</v>
      </c>
      <c r="D17" t="s">
        <v>17</v>
      </c>
      <c r="E17" t="s">
        <v>22</v>
      </c>
      <c r="F17" t="s">
        <v>23</v>
      </c>
      <c r="G17">
        <f t="shared" ref="G17:G21" si="17">HEX2DEC(F17)</f>
        <v>120</v>
      </c>
      <c r="I17">
        <v>138</v>
      </c>
      <c r="J17" t="str">
        <f t="shared" ref="J17:J21" si="18">DEC2HEX(I17)</f>
        <v>8A</v>
      </c>
    </row>
    <row r="18" spans="3:10" x14ac:dyDescent="0.25">
      <c r="C18" t="s">
        <v>19</v>
      </c>
      <c r="D18" t="s">
        <v>19</v>
      </c>
      <c r="E18" t="s">
        <v>24</v>
      </c>
      <c r="F18" t="s">
        <v>25</v>
      </c>
      <c r="G18">
        <f t="shared" si="17"/>
        <v>131</v>
      </c>
      <c r="I18">
        <v>133</v>
      </c>
      <c r="J18" t="str">
        <f t="shared" si="18"/>
        <v>85</v>
      </c>
    </row>
    <row r="19" spans="3:10" x14ac:dyDescent="0.25">
      <c r="C19" t="s">
        <v>19</v>
      </c>
      <c r="D19" t="s">
        <v>19</v>
      </c>
      <c r="E19" t="s">
        <v>26</v>
      </c>
      <c r="F19" t="s">
        <v>27</v>
      </c>
      <c r="G19">
        <f t="shared" si="17"/>
        <v>134</v>
      </c>
      <c r="I19">
        <v>10</v>
      </c>
      <c r="J19" t="str">
        <f t="shared" si="18"/>
        <v>A</v>
      </c>
    </row>
    <row r="20" spans="3:10" x14ac:dyDescent="0.25">
      <c r="C20" t="s">
        <v>19</v>
      </c>
      <c r="D20" t="s">
        <v>19</v>
      </c>
      <c r="E20" t="s">
        <v>28</v>
      </c>
      <c r="F20" t="s">
        <v>29</v>
      </c>
      <c r="G20">
        <f t="shared" si="17"/>
        <v>129</v>
      </c>
      <c r="I20">
        <v>13</v>
      </c>
      <c r="J20" t="str">
        <f t="shared" si="18"/>
        <v>D</v>
      </c>
    </row>
    <row r="21" spans="3:10" x14ac:dyDescent="0.25">
      <c r="C21" t="s">
        <v>19</v>
      </c>
      <c r="D21" t="s">
        <v>19</v>
      </c>
      <c r="E21" t="s">
        <v>28</v>
      </c>
      <c r="F21" t="s">
        <v>30</v>
      </c>
      <c r="G21">
        <f t="shared" si="17"/>
        <v>137</v>
      </c>
      <c r="I21">
        <v>30</v>
      </c>
      <c r="J21" t="str">
        <f t="shared" si="18"/>
        <v>1E</v>
      </c>
    </row>
    <row r="24" spans="3:10" x14ac:dyDescent="0.25">
      <c r="C24" t="str">
        <f>D16&amp;E16</f>
        <v>FFCA</v>
      </c>
      <c r="D24">
        <f>HEX2DEC(C24)</f>
        <v>65482</v>
      </c>
    </row>
    <row r="25" spans="3:10" x14ac:dyDescent="0.25">
      <c r="C25" t="str">
        <f t="shared" ref="C25:C29" si="19">D17&amp;E17</f>
        <v>FFF1</v>
      </c>
      <c r="D25">
        <f t="shared" ref="D25:D29" si="20">HEX2DEC(C25)</f>
        <v>65521</v>
      </c>
    </row>
    <row r="26" spans="3:10" x14ac:dyDescent="0.25">
      <c r="C26" t="str">
        <f t="shared" si="19"/>
        <v>0040</v>
      </c>
      <c r="D26">
        <f t="shared" si="20"/>
        <v>64</v>
      </c>
    </row>
    <row r="27" spans="3:10" x14ac:dyDescent="0.25">
      <c r="C27" t="str">
        <f t="shared" si="19"/>
        <v>00B2</v>
      </c>
      <c r="D27">
        <f t="shared" si="20"/>
        <v>178</v>
      </c>
    </row>
    <row r="28" spans="3:10" x14ac:dyDescent="0.25">
      <c r="C28" t="str">
        <f t="shared" si="19"/>
        <v>008C</v>
      </c>
      <c r="D28">
        <f t="shared" si="20"/>
        <v>140</v>
      </c>
    </row>
    <row r="29" spans="3:10" x14ac:dyDescent="0.25">
      <c r="C29" t="str">
        <f t="shared" si="19"/>
        <v>008C</v>
      </c>
      <c r="D29">
        <f t="shared" si="20"/>
        <v>140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</dc:creator>
  <cp:lastModifiedBy>CO</cp:lastModifiedBy>
  <dcterms:created xsi:type="dcterms:W3CDTF">2016-05-16T19:51:12Z</dcterms:created>
  <dcterms:modified xsi:type="dcterms:W3CDTF">2016-07-04T21:01:18Z</dcterms:modified>
</cp:coreProperties>
</file>