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l\Documents\classes\AEM313\project\"/>
    </mc:Choice>
  </mc:AlternateContent>
  <bookViews>
    <workbookView xWindow="0" yWindow="0" windowWidth="24000" windowHeight="9135"/>
  </bookViews>
  <sheets>
    <sheet name="C00A" sheetId="6" r:id="rId1"/>
    <sheet name="C10A" sheetId="5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6" l="1"/>
  <c r="H63" i="6"/>
  <c r="M62" i="6"/>
  <c r="G62" i="6"/>
  <c r="H62" i="6" s="1"/>
  <c r="M61" i="6"/>
  <c r="G61" i="6"/>
  <c r="H61" i="6" s="1"/>
  <c r="G60" i="6"/>
  <c r="G58" i="6"/>
  <c r="M58" i="6" s="1"/>
  <c r="G57" i="6"/>
  <c r="G56" i="6"/>
  <c r="M54" i="6"/>
  <c r="G54" i="6"/>
  <c r="H54" i="6" s="1"/>
  <c r="G53" i="6"/>
  <c r="G52" i="6"/>
  <c r="G50" i="6"/>
  <c r="M50" i="6" s="1"/>
  <c r="M49" i="6"/>
  <c r="G49" i="6"/>
  <c r="G48" i="6"/>
  <c r="M46" i="6"/>
  <c r="G46" i="6"/>
  <c r="H46" i="6" s="1"/>
  <c r="M45" i="6"/>
  <c r="G45" i="6"/>
  <c r="G44" i="6"/>
  <c r="G42" i="6"/>
  <c r="M42" i="6" s="1"/>
  <c r="M41" i="6"/>
  <c r="G41" i="6"/>
  <c r="E41" i="6"/>
  <c r="J41" i="6" s="1"/>
  <c r="N41" i="6" s="1"/>
  <c r="M40" i="6"/>
  <c r="G40" i="6"/>
  <c r="E40" i="6"/>
  <c r="G63" i="6" s="1"/>
  <c r="M63" i="6" s="1"/>
  <c r="D40" i="6"/>
  <c r="M39" i="6"/>
  <c r="K39" i="6"/>
  <c r="Q39" i="6" s="1"/>
  <c r="E39" i="6"/>
  <c r="J39" i="6" s="1"/>
  <c r="N39" i="6" s="1"/>
  <c r="D39" i="6"/>
  <c r="G39" i="6" s="1"/>
  <c r="H39" i="6" s="1"/>
  <c r="G38" i="6"/>
  <c r="E38" i="6"/>
  <c r="D38" i="6"/>
  <c r="G37" i="6"/>
  <c r="E37" i="6"/>
  <c r="D37" i="6"/>
  <c r="M36" i="6"/>
  <c r="J36" i="6"/>
  <c r="N36" i="6" s="1"/>
  <c r="G36" i="6"/>
  <c r="E36" i="6"/>
  <c r="D36" i="6"/>
  <c r="K35" i="6"/>
  <c r="Q35" i="6" s="1"/>
  <c r="E35" i="6"/>
  <c r="J35" i="6" s="1"/>
  <c r="N35" i="6" s="1"/>
  <c r="D35" i="6"/>
  <c r="G35" i="6" s="1"/>
  <c r="H35" i="6" s="1"/>
  <c r="G34" i="6"/>
  <c r="J34" i="6" s="1"/>
  <c r="N34" i="6" s="1"/>
  <c r="E34" i="6"/>
  <c r="D34" i="6"/>
  <c r="G33" i="6"/>
  <c r="E33" i="6"/>
  <c r="D33" i="6"/>
  <c r="M32" i="6"/>
  <c r="J32" i="6"/>
  <c r="N32" i="6" s="1"/>
  <c r="G32" i="6"/>
  <c r="E32" i="6"/>
  <c r="D32" i="6"/>
  <c r="M31" i="6"/>
  <c r="K31" i="6"/>
  <c r="Q31" i="6" s="1"/>
  <c r="E31" i="6"/>
  <c r="J31" i="6" s="1"/>
  <c r="N31" i="6" s="1"/>
  <c r="D31" i="6"/>
  <c r="G31" i="6" s="1"/>
  <c r="H31" i="6" s="1"/>
  <c r="G30" i="6"/>
  <c r="E30" i="6"/>
  <c r="D30" i="6"/>
  <c r="G29" i="6"/>
  <c r="E29" i="6"/>
  <c r="D29" i="6"/>
  <c r="M28" i="6"/>
  <c r="G28" i="6"/>
  <c r="H27" i="6"/>
  <c r="G27" i="6"/>
  <c r="M27" i="6" s="1"/>
  <c r="M26" i="6"/>
  <c r="G26" i="6"/>
  <c r="H26" i="6" s="1"/>
  <c r="G25" i="6"/>
  <c r="M24" i="6"/>
  <c r="G24" i="6"/>
  <c r="H23" i="6"/>
  <c r="G23" i="6"/>
  <c r="M23" i="6" s="1"/>
  <c r="G22" i="6"/>
  <c r="G21" i="6"/>
  <c r="M20" i="6"/>
  <c r="G20" i="6"/>
  <c r="H19" i="6"/>
  <c r="G19" i="6"/>
  <c r="M19" i="6" s="1"/>
  <c r="M18" i="6"/>
  <c r="G18" i="6"/>
  <c r="H18" i="6" s="1"/>
  <c r="G17" i="6"/>
  <c r="M16" i="6"/>
  <c r="G16" i="6"/>
  <c r="H15" i="6"/>
  <c r="G15" i="6"/>
  <c r="M15" i="6" s="1"/>
  <c r="G14" i="6"/>
  <c r="G13" i="6"/>
  <c r="M12" i="6"/>
  <c r="G12" i="6"/>
  <c r="H11" i="6"/>
  <c r="G11" i="6"/>
  <c r="M11" i="6" s="1"/>
  <c r="M10" i="6"/>
  <c r="G10" i="6"/>
  <c r="H10" i="6" s="1"/>
  <c r="G9" i="6"/>
  <c r="M8" i="6"/>
  <c r="G8" i="6"/>
  <c r="H7" i="6"/>
  <c r="G7" i="6"/>
  <c r="M7" i="6" s="1"/>
  <c r="G6" i="6"/>
  <c r="E6" i="6"/>
  <c r="J6" i="6" s="1"/>
  <c r="N6" i="6" s="1"/>
  <c r="G5" i="6"/>
  <c r="G64" i="5"/>
  <c r="M61" i="5"/>
  <c r="G61" i="5"/>
  <c r="H61" i="5" s="1"/>
  <c r="G59" i="5"/>
  <c r="M59" i="5" s="1"/>
  <c r="G58" i="5"/>
  <c r="H57" i="5"/>
  <c r="G57" i="5"/>
  <c r="G56" i="5"/>
  <c r="M53" i="5"/>
  <c r="G53" i="5"/>
  <c r="H53" i="5" s="1"/>
  <c r="G51" i="5"/>
  <c r="M51" i="5" s="1"/>
  <c r="G50" i="5"/>
  <c r="M49" i="5"/>
  <c r="G49" i="5"/>
  <c r="G48" i="5"/>
  <c r="G45" i="5"/>
  <c r="H45" i="5" s="1"/>
  <c r="G43" i="5"/>
  <c r="H42" i="5"/>
  <c r="G42" i="5"/>
  <c r="M42" i="5" s="1"/>
  <c r="G41" i="5"/>
  <c r="E41" i="5"/>
  <c r="J40" i="5"/>
  <c r="N40" i="5" s="1"/>
  <c r="G40" i="5"/>
  <c r="E40" i="5"/>
  <c r="G63" i="5" s="1"/>
  <c r="D40" i="5"/>
  <c r="E39" i="5"/>
  <c r="D39" i="5"/>
  <c r="M38" i="5"/>
  <c r="H38" i="5"/>
  <c r="E38" i="5"/>
  <c r="D38" i="5"/>
  <c r="G38" i="5" s="1"/>
  <c r="G37" i="5"/>
  <c r="M37" i="5" s="1"/>
  <c r="E37" i="5"/>
  <c r="J37" i="5" s="1"/>
  <c r="N37" i="5" s="1"/>
  <c r="D37" i="5"/>
  <c r="J36" i="5"/>
  <c r="N36" i="5" s="1"/>
  <c r="H36" i="5"/>
  <c r="K36" i="5" s="1"/>
  <c r="G36" i="5"/>
  <c r="E36" i="5"/>
  <c r="D36" i="5"/>
  <c r="M35" i="5"/>
  <c r="J35" i="5"/>
  <c r="N35" i="5" s="1"/>
  <c r="E35" i="5"/>
  <c r="D35" i="5"/>
  <c r="G35" i="5" s="1"/>
  <c r="M34" i="5"/>
  <c r="H34" i="5"/>
  <c r="E34" i="5"/>
  <c r="D34" i="5"/>
  <c r="G34" i="5" s="1"/>
  <c r="E33" i="5"/>
  <c r="D33" i="5"/>
  <c r="G33" i="5" s="1"/>
  <c r="J32" i="5"/>
  <c r="N32" i="5" s="1"/>
  <c r="G32" i="5"/>
  <c r="E32" i="5"/>
  <c r="D32" i="5"/>
  <c r="E31" i="5"/>
  <c r="J31" i="5" s="1"/>
  <c r="N31" i="5" s="1"/>
  <c r="D31" i="5"/>
  <c r="G31" i="5" s="1"/>
  <c r="M30" i="5"/>
  <c r="H30" i="5"/>
  <c r="E30" i="5"/>
  <c r="D30" i="5"/>
  <c r="G30" i="5" s="1"/>
  <c r="K29" i="5"/>
  <c r="H29" i="5"/>
  <c r="G29" i="5"/>
  <c r="M29" i="5" s="1"/>
  <c r="E29" i="5"/>
  <c r="J29" i="5" s="1"/>
  <c r="N29" i="5" s="1"/>
  <c r="D29" i="5"/>
  <c r="H28" i="5"/>
  <c r="G28" i="5"/>
  <c r="M27" i="5"/>
  <c r="H27" i="5"/>
  <c r="G27" i="5"/>
  <c r="M25" i="5"/>
  <c r="G25" i="5"/>
  <c r="H25" i="5" s="1"/>
  <c r="G23" i="5"/>
  <c r="G22" i="5"/>
  <c r="M22" i="5" s="1"/>
  <c r="M21" i="5"/>
  <c r="H21" i="5"/>
  <c r="G21" i="5"/>
  <c r="G20" i="5"/>
  <c r="M19" i="5"/>
  <c r="H19" i="5"/>
  <c r="G19" i="5"/>
  <c r="G17" i="5"/>
  <c r="H17" i="5" s="1"/>
  <c r="G15" i="5"/>
  <c r="H14" i="5"/>
  <c r="G14" i="5"/>
  <c r="M14" i="5" s="1"/>
  <c r="G13" i="5"/>
  <c r="G12" i="5"/>
  <c r="M11" i="5"/>
  <c r="H11" i="5"/>
  <c r="G11" i="5"/>
  <c r="G9" i="5"/>
  <c r="H9" i="5" s="1"/>
  <c r="G7" i="5"/>
  <c r="G6" i="5"/>
  <c r="M6" i="5" s="1"/>
  <c r="E6" i="5"/>
  <c r="J6" i="5" s="1"/>
  <c r="N6" i="5" s="1"/>
  <c r="M5" i="5"/>
  <c r="J5" i="5"/>
  <c r="N5" i="5" s="1"/>
  <c r="G5" i="5"/>
  <c r="J30" i="6" l="1"/>
  <c r="N30" i="6" s="1"/>
  <c r="M30" i="6"/>
  <c r="H30" i="6"/>
  <c r="J38" i="6"/>
  <c r="N38" i="6" s="1"/>
  <c r="M38" i="6"/>
  <c r="H38" i="6"/>
  <c r="K38" i="6" s="1"/>
  <c r="Q38" i="6" s="1"/>
  <c r="J5" i="6"/>
  <c r="N5" i="6" s="1"/>
  <c r="M5" i="6"/>
  <c r="H5" i="6"/>
  <c r="K5" i="6" s="1"/>
  <c r="Q5" i="6" s="1"/>
  <c r="H17" i="6"/>
  <c r="M17" i="6"/>
  <c r="J29" i="6"/>
  <c r="N29" i="6" s="1"/>
  <c r="K37" i="6"/>
  <c r="Q37" i="6" s="1"/>
  <c r="J37" i="6"/>
  <c r="N37" i="6" s="1"/>
  <c r="H9" i="6"/>
  <c r="M9" i="6"/>
  <c r="M21" i="6"/>
  <c r="H21" i="6"/>
  <c r="H25" i="6"/>
  <c r="M25" i="6"/>
  <c r="M13" i="6"/>
  <c r="H13" i="6"/>
  <c r="M29" i="6"/>
  <c r="H29" i="6"/>
  <c r="K29" i="6" s="1"/>
  <c r="Q29" i="6" s="1"/>
  <c r="K36" i="6"/>
  <c r="Q36" i="6" s="1"/>
  <c r="M37" i="6"/>
  <c r="H37" i="6"/>
  <c r="H52" i="6"/>
  <c r="M57" i="6"/>
  <c r="H57" i="6"/>
  <c r="H44" i="6"/>
  <c r="H49" i="6"/>
  <c r="M52" i="6"/>
  <c r="E7" i="6"/>
  <c r="H8" i="6"/>
  <c r="H12" i="6"/>
  <c r="H16" i="6"/>
  <c r="H20" i="6"/>
  <c r="H24" i="6"/>
  <c r="H28" i="6"/>
  <c r="H36" i="6"/>
  <c r="H41" i="6"/>
  <c r="K41" i="6" s="1"/>
  <c r="Q41" i="6" s="1"/>
  <c r="M44" i="6"/>
  <c r="M6" i="6"/>
  <c r="H6" i="6"/>
  <c r="K6" i="6" s="1"/>
  <c r="Q6" i="6" s="1"/>
  <c r="H60" i="6"/>
  <c r="K32" i="6"/>
  <c r="Q32" i="6" s="1"/>
  <c r="M33" i="6"/>
  <c r="H33" i="6"/>
  <c r="K33" i="6" s="1"/>
  <c r="Q33" i="6" s="1"/>
  <c r="H34" i="6"/>
  <c r="K34" i="6" s="1"/>
  <c r="Q34" i="6" s="1"/>
  <c r="M35" i="6"/>
  <c r="H53" i="6"/>
  <c r="H56" i="6"/>
  <c r="M60" i="6"/>
  <c r="M14" i="6"/>
  <c r="H14" i="6"/>
  <c r="M22" i="6"/>
  <c r="H22" i="6"/>
  <c r="J33" i="6"/>
  <c r="N33" i="6" s="1"/>
  <c r="M34" i="6"/>
  <c r="J40" i="6"/>
  <c r="N40" i="6" s="1"/>
  <c r="H45" i="6"/>
  <c r="H48" i="6"/>
  <c r="M56" i="6"/>
  <c r="H64" i="6"/>
  <c r="K30" i="6"/>
  <c r="Q30" i="6" s="1"/>
  <c r="H32" i="6"/>
  <c r="H40" i="6"/>
  <c r="K40" i="6" s="1"/>
  <c r="Q40" i="6" s="1"/>
  <c r="E42" i="6"/>
  <c r="M48" i="6"/>
  <c r="M53" i="6"/>
  <c r="M64" i="6"/>
  <c r="H42" i="6"/>
  <c r="G43" i="6"/>
  <c r="H50" i="6"/>
  <c r="G51" i="6"/>
  <c r="H58" i="6"/>
  <c r="G59" i="6"/>
  <c r="G47" i="6"/>
  <c r="G55" i="6"/>
  <c r="M33" i="5"/>
  <c r="H33" i="5"/>
  <c r="K33" i="5" s="1"/>
  <c r="M50" i="5"/>
  <c r="H50" i="5"/>
  <c r="M56" i="5"/>
  <c r="M20" i="5"/>
  <c r="J33" i="5"/>
  <c r="N33" i="5" s="1"/>
  <c r="H56" i="5"/>
  <c r="H6" i="5"/>
  <c r="K6" i="5" s="1"/>
  <c r="H13" i="5"/>
  <c r="M17" i="5"/>
  <c r="H20" i="5"/>
  <c r="H31" i="5"/>
  <c r="K31" i="5" s="1"/>
  <c r="M63" i="5"/>
  <c r="H41" i="5"/>
  <c r="K41" i="5" s="1"/>
  <c r="M45" i="5"/>
  <c r="H63" i="5"/>
  <c r="M12" i="5"/>
  <c r="M23" i="5"/>
  <c r="H23" i="5"/>
  <c r="M32" i="5"/>
  <c r="M40" i="5"/>
  <c r="J41" i="5"/>
  <c r="N41" i="5" s="1"/>
  <c r="H5" i="5"/>
  <c r="K5" i="5" s="1"/>
  <c r="M9" i="5"/>
  <c r="H12" i="5"/>
  <c r="M13" i="5"/>
  <c r="K30" i="5"/>
  <c r="J30" i="5"/>
  <c r="N30" i="5" s="1"/>
  <c r="H32" i="5"/>
  <c r="K32" i="5" s="1"/>
  <c r="K38" i="5"/>
  <c r="J38" i="5"/>
  <c r="N38" i="5" s="1"/>
  <c r="H40" i="5"/>
  <c r="K40" i="5" s="1"/>
  <c r="M41" i="5"/>
  <c r="H49" i="5"/>
  <c r="M57" i="5"/>
  <c r="K34" i="5"/>
  <c r="J34" i="5"/>
  <c r="N34" i="5" s="1"/>
  <c r="M64" i="5"/>
  <c r="E7" i="5"/>
  <c r="H22" i="5"/>
  <c r="M31" i="5"/>
  <c r="H35" i="5"/>
  <c r="K35" i="5" s="1"/>
  <c r="E42" i="5"/>
  <c r="M48" i="5"/>
  <c r="H64" i="5"/>
  <c r="M58" i="5"/>
  <c r="H58" i="5"/>
  <c r="M15" i="5"/>
  <c r="H15" i="5"/>
  <c r="M43" i="5"/>
  <c r="H43" i="5"/>
  <c r="M7" i="5"/>
  <c r="H7" i="5"/>
  <c r="M28" i="5"/>
  <c r="M36" i="5"/>
  <c r="H37" i="5"/>
  <c r="K37" i="5" s="1"/>
  <c r="H48" i="5"/>
  <c r="G8" i="5"/>
  <c r="G16" i="5"/>
  <c r="G24" i="5"/>
  <c r="G44" i="5"/>
  <c r="H51" i="5"/>
  <c r="G52" i="5"/>
  <c r="H59" i="5"/>
  <c r="G60" i="5"/>
  <c r="G10" i="5"/>
  <c r="G18" i="5"/>
  <c r="G26" i="5"/>
  <c r="G39" i="5"/>
  <c r="G46" i="5"/>
  <c r="G54" i="5"/>
  <c r="G62" i="5"/>
  <c r="G47" i="5"/>
  <c r="G55" i="5"/>
  <c r="K7" i="6" l="1"/>
  <c r="Q7" i="6" s="1"/>
  <c r="E8" i="6"/>
  <c r="J7" i="6"/>
  <c r="N7" i="6" s="1"/>
  <c r="M43" i="6"/>
  <c r="H43" i="6"/>
  <c r="M55" i="6"/>
  <c r="H55" i="6"/>
  <c r="M47" i="6"/>
  <c r="H47" i="6"/>
  <c r="M59" i="6"/>
  <c r="H59" i="6"/>
  <c r="M51" i="6"/>
  <c r="H51" i="6"/>
  <c r="E43" i="6"/>
  <c r="K42" i="6"/>
  <c r="Q42" i="6" s="1"/>
  <c r="J42" i="6"/>
  <c r="N42" i="6" s="1"/>
  <c r="H54" i="5"/>
  <c r="M54" i="5"/>
  <c r="H46" i="5"/>
  <c r="M46" i="5"/>
  <c r="J42" i="5"/>
  <c r="N42" i="5" s="1"/>
  <c r="E43" i="5"/>
  <c r="K42" i="5"/>
  <c r="H39" i="5"/>
  <c r="K39" i="5" s="1"/>
  <c r="M39" i="5"/>
  <c r="H26" i="5"/>
  <c r="M26" i="5"/>
  <c r="M24" i="5"/>
  <c r="H24" i="5"/>
  <c r="H18" i="5"/>
  <c r="M18" i="5"/>
  <c r="M16" i="5"/>
  <c r="H16" i="5"/>
  <c r="M55" i="5"/>
  <c r="H55" i="5"/>
  <c r="H10" i="5"/>
  <c r="M10" i="5"/>
  <c r="M8" i="5"/>
  <c r="H8" i="5"/>
  <c r="J39" i="5"/>
  <c r="N39" i="5" s="1"/>
  <c r="M44" i="5"/>
  <c r="H44" i="5"/>
  <c r="M47" i="5"/>
  <c r="H47" i="5"/>
  <c r="H60" i="5"/>
  <c r="M60" i="5"/>
  <c r="H62" i="5"/>
  <c r="M62" i="5"/>
  <c r="K7" i="5"/>
  <c r="J7" i="5"/>
  <c r="N7" i="5" s="1"/>
  <c r="E8" i="5"/>
  <c r="M52" i="5"/>
  <c r="H52" i="5"/>
  <c r="K43" i="6" l="1"/>
  <c r="Q43" i="6" s="1"/>
  <c r="E44" i="6"/>
  <c r="J43" i="6"/>
  <c r="N43" i="6" s="1"/>
  <c r="K8" i="6"/>
  <c r="Q8" i="6" s="1"/>
  <c r="J8" i="6"/>
  <c r="N8" i="6" s="1"/>
  <c r="E9" i="6"/>
  <c r="K43" i="5"/>
  <c r="J43" i="5"/>
  <c r="N43" i="5" s="1"/>
  <c r="E44" i="5"/>
  <c r="K8" i="5"/>
  <c r="J8" i="5"/>
  <c r="N8" i="5" s="1"/>
  <c r="E9" i="5"/>
  <c r="K44" i="6" l="1"/>
  <c r="Q44" i="6" s="1"/>
  <c r="J44" i="6"/>
  <c r="N44" i="6" s="1"/>
  <c r="E45" i="6"/>
  <c r="J9" i="6"/>
  <c r="N9" i="6" s="1"/>
  <c r="E10" i="6"/>
  <c r="K9" i="6"/>
  <c r="Q9" i="6" s="1"/>
  <c r="J9" i="5"/>
  <c r="N9" i="5" s="1"/>
  <c r="E10" i="5"/>
  <c r="K9" i="5"/>
  <c r="K44" i="5"/>
  <c r="J44" i="5"/>
  <c r="N44" i="5" s="1"/>
  <c r="E45" i="5"/>
  <c r="J45" i="6" l="1"/>
  <c r="N45" i="6" s="1"/>
  <c r="K45" i="6"/>
  <c r="Q45" i="6" s="1"/>
  <c r="E46" i="6"/>
  <c r="E11" i="6"/>
  <c r="J10" i="6"/>
  <c r="N10" i="6" s="1"/>
  <c r="K10" i="6"/>
  <c r="Q10" i="6" s="1"/>
  <c r="J45" i="5"/>
  <c r="N45" i="5" s="1"/>
  <c r="E46" i="5"/>
  <c r="K45" i="5"/>
  <c r="E11" i="5"/>
  <c r="J10" i="5"/>
  <c r="N10" i="5" s="1"/>
  <c r="K10" i="5"/>
  <c r="E47" i="6" l="1"/>
  <c r="K46" i="6"/>
  <c r="Q46" i="6" s="1"/>
  <c r="J46" i="6"/>
  <c r="N46" i="6" s="1"/>
  <c r="E12" i="6"/>
  <c r="K11" i="6"/>
  <c r="Q11" i="6" s="1"/>
  <c r="J11" i="6"/>
  <c r="N11" i="6" s="1"/>
  <c r="E12" i="5"/>
  <c r="J11" i="5"/>
  <c r="N11" i="5" s="1"/>
  <c r="K11" i="5"/>
  <c r="E47" i="5"/>
  <c r="K46" i="5"/>
  <c r="J46" i="5"/>
  <c r="N46" i="5" s="1"/>
  <c r="K12" i="6" l="1"/>
  <c r="Q12" i="6" s="1"/>
  <c r="E13" i="6"/>
  <c r="J12" i="6"/>
  <c r="N12" i="6" s="1"/>
  <c r="E48" i="6"/>
  <c r="K47" i="6"/>
  <c r="Q47" i="6" s="1"/>
  <c r="J47" i="6"/>
  <c r="N47" i="6" s="1"/>
  <c r="E48" i="5"/>
  <c r="K47" i="5"/>
  <c r="J47" i="5"/>
  <c r="N47" i="5" s="1"/>
  <c r="J12" i="5"/>
  <c r="N12" i="5" s="1"/>
  <c r="E13" i="5"/>
  <c r="K12" i="5"/>
  <c r="K48" i="6" l="1"/>
  <c r="Q48" i="6" s="1"/>
  <c r="J48" i="6"/>
  <c r="N48" i="6" s="1"/>
  <c r="E49" i="6"/>
  <c r="J13" i="6"/>
  <c r="N13" i="6" s="1"/>
  <c r="E14" i="6"/>
  <c r="K13" i="6"/>
  <c r="Q13" i="6" s="1"/>
  <c r="K13" i="5"/>
  <c r="E14" i="5"/>
  <c r="J13" i="5"/>
  <c r="N13" i="5" s="1"/>
  <c r="K48" i="5"/>
  <c r="E49" i="5"/>
  <c r="J48" i="5"/>
  <c r="N48" i="5" s="1"/>
  <c r="J14" i="6" l="1"/>
  <c r="N14" i="6" s="1"/>
  <c r="E15" i="6"/>
  <c r="K14" i="6"/>
  <c r="Q14" i="6" s="1"/>
  <c r="J49" i="6"/>
  <c r="N49" i="6" s="1"/>
  <c r="E50" i="6"/>
  <c r="K49" i="6"/>
  <c r="Q49" i="6" s="1"/>
  <c r="K49" i="5"/>
  <c r="J49" i="5"/>
  <c r="N49" i="5" s="1"/>
  <c r="E50" i="5"/>
  <c r="J14" i="5"/>
  <c r="N14" i="5" s="1"/>
  <c r="E15" i="5"/>
  <c r="K14" i="5"/>
  <c r="E51" i="6" l="1"/>
  <c r="K50" i="6"/>
  <c r="Q50" i="6" s="1"/>
  <c r="J50" i="6"/>
  <c r="N50" i="6" s="1"/>
  <c r="K15" i="6"/>
  <c r="Q15" i="6" s="1"/>
  <c r="E16" i="6"/>
  <c r="J15" i="6"/>
  <c r="N15" i="6" s="1"/>
  <c r="K15" i="5"/>
  <c r="J15" i="5"/>
  <c r="N15" i="5" s="1"/>
  <c r="E16" i="5"/>
  <c r="J50" i="5"/>
  <c r="N50" i="5" s="1"/>
  <c r="E51" i="5"/>
  <c r="K50" i="5"/>
  <c r="K51" i="6" l="1"/>
  <c r="Q51" i="6" s="1"/>
  <c r="E52" i="6"/>
  <c r="J51" i="6"/>
  <c r="N51" i="6" s="1"/>
  <c r="K16" i="6"/>
  <c r="Q16" i="6" s="1"/>
  <c r="J16" i="6"/>
  <c r="N16" i="6" s="1"/>
  <c r="E17" i="6"/>
  <c r="K51" i="5"/>
  <c r="E52" i="5"/>
  <c r="J51" i="5"/>
  <c r="N51" i="5" s="1"/>
  <c r="K16" i="5"/>
  <c r="J16" i="5"/>
  <c r="N16" i="5" s="1"/>
  <c r="E17" i="5"/>
  <c r="J17" i="6" l="1"/>
  <c r="N17" i="6" s="1"/>
  <c r="E18" i="6"/>
  <c r="K17" i="6"/>
  <c r="Q17" i="6" s="1"/>
  <c r="K52" i="6"/>
  <c r="Q52" i="6" s="1"/>
  <c r="J52" i="6"/>
  <c r="N52" i="6" s="1"/>
  <c r="E53" i="6"/>
  <c r="J17" i="5"/>
  <c r="N17" i="5" s="1"/>
  <c r="E18" i="5"/>
  <c r="K17" i="5"/>
  <c r="K52" i="5"/>
  <c r="J52" i="5"/>
  <c r="N52" i="5" s="1"/>
  <c r="E53" i="5"/>
  <c r="J53" i="6" l="1"/>
  <c r="N53" i="6" s="1"/>
  <c r="K53" i="6"/>
  <c r="Q53" i="6" s="1"/>
  <c r="E54" i="6"/>
  <c r="E19" i="6"/>
  <c r="J18" i="6"/>
  <c r="N18" i="6" s="1"/>
  <c r="K18" i="6"/>
  <c r="Q18" i="6" s="1"/>
  <c r="J53" i="5"/>
  <c r="N53" i="5" s="1"/>
  <c r="E54" i="5"/>
  <c r="K53" i="5"/>
  <c r="E19" i="5"/>
  <c r="K18" i="5"/>
  <c r="J18" i="5"/>
  <c r="N18" i="5" s="1"/>
  <c r="E64" i="6" l="1"/>
  <c r="E20" i="6"/>
  <c r="K19" i="6"/>
  <c r="Q19" i="6" s="1"/>
  <c r="J19" i="6"/>
  <c r="N19" i="6" s="1"/>
  <c r="E55" i="6"/>
  <c r="K54" i="6"/>
  <c r="Q54" i="6" s="1"/>
  <c r="J54" i="6"/>
  <c r="N54" i="6" s="1"/>
  <c r="E64" i="5"/>
  <c r="E20" i="5"/>
  <c r="J19" i="5"/>
  <c r="N19" i="5" s="1"/>
  <c r="K19" i="5"/>
  <c r="E55" i="5"/>
  <c r="K54" i="5"/>
  <c r="J54" i="5"/>
  <c r="N54" i="5" s="1"/>
  <c r="E56" i="6" l="1"/>
  <c r="K55" i="6"/>
  <c r="Q55" i="6" s="1"/>
  <c r="J55" i="6"/>
  <c r="N55" i="6" s="1"/>
  <c r="K20" i="6"/>
  <c r="Q20" i="6" s="1"/>
  <c r="E21" i="6"/>
  <c r="J20" i="6"/>
  <c r="N20" i="6" s="1"/>
  <c r="K64" i="6"/>
  <c r="Q64" i="6" s="1"/>
  <c r="J64" i="6"/>
  <c r="N64" i="6" s="1"/>
  <c r="E56" i="5"/>
  <c r="K55" i="5"/>
  <c r="J55" i="5"/>
  <c r="N55" i="5" s="1"/>
  <c r="E21" i="5"/>
  <c r="K20" i="5"/>
  <c r="J20" i="5"/>
  <c r="N20" i="5" s="1"/>
  <c r="K64" i="5"/>
  <c r="J64" i="5"/>
  <c r="N64" i="5" s="1"/>
  <c r="J21" i="6" l="1"/>
  <c r="N21" i="6" s="1"/>
  <c r="E22" i="6"/>
  <c r="K21" i="6"/>
  <c r="Q21" i="6" s="1"/>
  <c r="K56" i="6"/>
  <c r="Q56" i="6" s="1"/>
  <c r="J56" i="6"/>
  <c r="N56" i="6" s="1"/>
  <c r="E57" i="6"/>
  <c r="K21" i="5"/>
  <c r="E22" i="5"/>
  <c r="J21" i="5"/>
  <c r="N21" i="5" s="1"/>
  <c r="K56" i="5"/>
  <c r="E57" i="5"/>
  <c r="J56" i="5"/>
  <c r="N56" i="5" s="1"/>
  <c r="J57" i="6" l="1"/>
  <c r="N57" i="6" s="1"/>
  <c r="E58" i="6"/>
  <c r="K57" i="6"/>
  <c r="Q57" i="6" s="1"/>
  <c r="J22" i="6"/>
  <c r="N22" i="6" s="1"/>
  <c r="E23" i="6"/>
  <c r="K22" i="6"/>
  <c r="Q22" i="6" s="1"/>
  <c r="K57" i="5"/>
  <c r="J57" i="5"/>
  <c r="N57" i="5" s="1"/>
  <c r="E58" i="5"/>
  <c r="J22" i="5"/>
  <c r="N22" i="5" s="1"/>
  <c r="K22" i="5"/>
  <c r="E23" i="5"/>
  <c r="K58" i="6" l="1"/>
  <c r="Q58" i="6" s="1"/>
  <c r="J58" i="6"/>
  <c r="N58" i="6" s="1"/>
  <c r="K23" i="6"/>
  <c r="Q23" i="6" s="1"/>
  <c r="E24" i="6"/>
  <c r="J23" i="6"/>
  <c r="N23" i="6" s="1"/>
  <c r="K58" i="5"/>
  <c r="J58" i="5"/>
  <c r="N58" i="5" s="1"/>
  <c r="K23" i="5"/>
  <c r="J23" i="5"/>
  <c r="N23" i="5" s="1"/>
  <c r="E24" i="5"/>
  <c r="K24" i="6" l="1"/>
  <c r="Q24" i="6" s="1"/>
  <c r="J24" i="6"/>
  <c r="N24" i="6" s="1"/>
  <c r="E25" i="6"/>
  <c r="K24" i="5"/>
  <c r="J24" i="5"/>
  <c r="N24" i="5" s="1"/>
  <c r="E25" i="5"/>
  <c r="J25" i="6" l="1"/>
  <c r="N25" i="6" s="1"/>
  <c r="E26" i="6"/>
  <c r="K25" i="6"/>
  <c r="Q25" i="6" s="1"/>
  <c r="J25" i="5"/>
  <c r="N25" i="5" s="1"/>
  <c r="K25" i="5"/>
  <c r="E26" i="5"/>
  <c r="E27" i="6" l="1"/>
  <c r="J26" i="6"/>
  <c r="N26" i="6" s="1"/>
  <c r="K26" i="6"/>
  <c r="Q26" i="6" s="1"/>
  <c r="E27" i="5"/>
  <c r="K26" i="5"/>
  <c r="J26" i="5"/>
  <c r="N26" i="5" s="1"/>
  <c r="E28" i="6" l="1"/>
  <c r="K27" i="6"/>
  <c r="Q27" i="6" s="1"/>
  <c r="J27" i="6"/>
  <c r="N27" i="6" s="1"/>
  <c r="E28" i="5"/>
  <c r="K27" i="5"/>
  <c r="J27" i="5"/>
  <c r="N27" i="5" s="1"/>
  <c r="K28" i="6" l="1"/>
  <c r="Q28" i="6" s="1"/>
  <c r="J28" i="6"/>
  <c r="N28" i="6" s="1"/>
  <c r="K28" i="5"/>
  <c r="J28" i="5"/>
  <c r="N28" i="5" s="1"/>
  <c r="E59" i="6"/>
  <c r="J59" i="6"/>
  <c r="K59" i="6"/>
  <c r="N59" i="6"/>
  <c r="Q59" i="6"/>
  <c r="E60" i="6"/>
  <c r="J60" i="6"/>
  <c r="K60" i="6"/>
  <c r="N60" i="6"/>
  <c r="Q60" i="6"/>
  <c r="E61" i="6"/>
  <c r="J61" i="6"/>
  <c r="K61" i="6"/>
  <c r="N61" i="6"/>
  <c r="Q61" i="6"/>
  <c r="E62" i="6"/>
  <c r="J62" i="6"/>
  <c r="K62" i="6"/>
  <c r="N62" i="6"/>
  <c r="Q62" i="6"/>
  <c r="E63" i="6"/>
  <c r="J63" i="6"/>
  <c r="K63" i="6"/>
  <c r="N63" i="6"/>
  <c r="Q63" i="6"/>
  <c r="E59" i="5"/>
  <c r="J59" i="5"/>
  <c r="K59" i="5"/>
  <c r="N59" i="5"/>
  <c r="E60" i="5"/>
  <c r="J60" i="5"/>
  <c r="K60" i="5"/>
  <c r="N60" i="5"/>
  <c r="E61" i="5"/>
  <c r="J61" i="5"/>
  <c r="K61" i="5"/>
  <c r="N61" i="5"/>
  <c r="E62" i="5"/>
  <c r="J62" i="5"/>
  <c r="K62" i="5"/>
  <c r="N62" i="5"/>
  <c r="E63" i="5"/>
  <c r="J63" i="5"/>
  <c r="K63" i="5"/>
  <c r="N63" i="5"/>
</calcChain>
</file>

<file path=xl/sharedStrings.xml><?xml version="1.0" encoding="utf-8"?>
<sst xmlns="http://schemas.openxmlformats.org/spreadsheetml/2006/main" count="23" uniqueCount="11">
  <si>
    <t>X</t>
  </si>
  <si>
    <t>Z</t>
  </si>
  <si>
    <t>theta</t>
  </si>
  <si>
    <t>Z'</t>
  </si>
  <si>
    <t>Camber</t>
  </si>
  <si>
    <t>X'</t>
  </si>
  <si>
    <t>Thickness</t>
  </si>
  <si>
    <t>Z''</t>
  </si>
  <si>
    <t>CO16A</t>
  </si>
  <si>
    <t>C00A</t>
  </si>
  <si>
    <t>FINAL XFOIL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</si>
</sst>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C00A!$G$5:$G$64</c:f>
              <c:numCache>
                <c:formatCode>General</c:formatCode>
                <c:ptCount val="60"/>
                <c:pt idx="0">
                  <c:v>1</c:v>
                </c:pt>
                <c:pt idx="1">
                  <c:v>0.97058823529411764</c:v>
                </c:pt>
                <c:pt idx="2">
                  <c:v>0.9509803921568627</c:v>
                </c:pt>
                <c:pt idx="3">
                  <c:v>0.90196078431372551</c:v>
                </c:pt>
                <c:pt idx="4">
                  <c:v>0.8529411764705882</c:v>
                </c:pt>
                <c:pt idx="5">
                  <c:v>0.80392156862745101</c:v>
                </c:pt>
                <c:pt idx="6">
                  <c:v>0.75490196078431371</c:v>
                </c:pt>
                <c:pt idx="7">
                  <c:v>0.70588235294117641</c:v>
                </c:pt>
                <c:pt idx="8">
                  <c:v>0.65686274509803921</c:v>
                </c:pt>
                <c:pt idx="9">
                  <c:v>0.60784313725490191</c:v>
                </c:pt>
                <c:pt idx="10">
                  <c:v>0.55882352941176472</c:v>
                </c:pt>
                <c:pt idx="11">
                  <c:v>0.50980392156862742</c:v>
                </c:pt>
                <c:pt idx="12">
                  <c:v>0.46078431372549022</c:v>
                </c:pt>
                <c:pt idx="13">
                  <c:v>0.41176470588235298</c:v>
                </c:pt>
                <c:pt idx="14">
                  <c:v>0.36274509803921567</c:v>
                </c:pt>
                <c:pt idx="15">
                  <c:v>0.31372549019607843</c:v>
                </c:pt>
                <c:pt idx="16">
                  <c:v>0.26470588235294118</c:v>
                </c:pt>
                <c:pt idx="17">
                  <c:v>0.21568627450980393</c:v>
                </c:pt>
                <c:pt idx="18">
                  <c:v>0.16666666666666666</c:v>
                </c:pt>
                <c:pt idx="19">
                  <c:v>0.11764705882352942</c:v>
                </c:pt>
                <c:pt idx="20">
                  <c:v>8.8235294117647065E-2</c:v>
                </c:pt>
                <c:pt idx="21">
                  <c:v>6.8627450980392163E-2</c:v>
                </c:pt>
                <c:pt idx="22">
                  <c:v>3.9215686274509803E-2</c:v>
                </c:pt>
                <c:pt idx="23">
                  <c:v>1.9607843137254902E-2</c:v>
                </c:pt>
                <c:pt idx="24">
                  <c:v>1.4532959899950574E-2</c:v>
                </c:pt>
                <c:pt idx="25">
                  <c:v>9.8039215686274526E-3</c:v>
                </c:pt>
                <c:pt idx="26">
                  <c:v>5.7430042904598544E-3</c:v>
                </c:pt>
                <c:pt idx="27">
                  <c:v>2.6269528669717913E-3</c:v>
                </c:pt>
                <c:pt idx="28">
                  <c:v>6.6812105315552277E-4</c:v>
                </c:pt>
                <c:pt idx="29">
                  <c:v>0</c:v>
                </c:pt>
                <c:pt idx="30">
                  <c:v>6.6812105315552277E-4</c:v>
                </c:pt>
                <c:pt idx="31">
                  <c:v>2.6269528669717913E-3</c:v>
                </c:pt>
                <c:pt idx="32">
                  <c:v>5.743004290459851E-3</c:v>
                </c:pt>
                <c:pt idx="33">
                  <c:v>9.8039215686274526E-3</c:v>
                </c:pt>
                <c:pt idx="34">
                  <c:v>1.4532959899950567E-2</c:v>
                </c:pt>
                <c:pt idx="35">
                  <c:v>1.9607843137254898E-2</c:v>
                </c:pt>
                <c:pt idx="36">
                  <c:v>3.9215686274509803E-2</c:v>
                </c:pt>
                <c:pt idx="37">
                  <c:v>6.8627450980392163E-2</c:v>
                </c:pt>
                <c:pt idx="38">
                  <c:v>8.8235294117647065E-2</c:v>
                </c:pt>
                <c:pt idx="39">
                  <c:v>0.11764705882352942</c:v>
                </c:pt>
                <c:pt idx="40">
                  <c:v>0.16666666666666666</c:v>
                </c:pt>
                <c:pt idx="41">
                  <c:v>0.21568627450980393</c:v>
                </c:pt>
                <c:pt idx="42">
                  <c:v>0.26470588235294118</c:v>
                </c:pt>
                <c:pt idx="43">
                  <c:v>0.31372549019607843</c:v>
                </c:pt>
                <c:pt idx="44">
                  <c:v>0.36274509803921567</c:v>
                </c:pt>
                <c:pt idx="45">
                  <c:v>0.41176470588235298</c:v>
                </c:pt>
                <c:pt idx="46">
                  <c:v>0.46078431372549022</c:v>
                </c:pt>
                <c:pt idx="47">
                  <c:v>0.50980392156862742</c:v>
                </c:pt>
                <c:pt idx="48">
                  <c:v>0.55882352941176472</c:v>
                </c:pt>
                <c:pt idx="49">
                  <c:v>0.60784313725490191</c:v>
                </c:pt>
                <c:pt idx="50">
                  <c:v>0.65686274509803921</c:v>
                </c:pt>
                <c:pt idx="51">
                  <c:v>0.70588235294117641</c:v>
                </c:pt>
                <c:pt idx="52">
                  <c:v>0.75490196078431371</c:v>
                </c:pt>
                <c:pt idx="53">
                  <c:v>0.80392156862745101</c:v>
                </c:pt>
                <c:pt idx="54">
                  <c:v>0.8529411764705882</c:v>
                </c:pt>
                <c:pt idx="55">
                  <c:v>0.90196078431372551</c:v>
                </c:pt>
                <c:pt idx="56">
                  <c:v>0.92156862745098045</c:v>
                </c:pt>
                <c:pt idx="57">
                  <c:v>0.9509803921568627</c:v>
                </c:pt>
                <c:pt idx="58">
                  <c:v>0.97058823529411764</c:v>
                </c:pt>
                <c:pt idx="59">
                  <c:v>1</c:v>
                </c:pt>
              </c:numCache>
            </c:numRef>
          </c:xVal>
          <c:yVal>
            <c:numRef>
              <c:f>C00A!$J$5:$J$64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-3.407417371093166E-4</c:v>
                </c:pt>
                <c:pt idx="25">
                  <c:v>-1.3397459621556137E-3</c:v>
                </c:pt>
                <c:pt idx="26">
                  <c:v>-2.928932188134524E-3</c:v>
                </c:pt>
                <c:pt idx="27">
                  <c:v>-4.9999999999999992E-3</c:v>
                </c:pt>
                <c:pt idx="28">
                  <c:v>-7.4118095489747928E-3</c:v>
                </c:pt>
                <c:pt idx="29">
                  <c:v>-0.01</c:v>
                </c:pt>
                <c:pt idx="30">
                  <c:v>-1.2588190451025209E-2</c:v>
                </c:pt>
                <c:pt idx="31">
                  <c:v>-1.4999999999999998E-2</c:v>
                </c:pt>
                <c:pt idx="32">
                  <c:v>-1.7071067811865473E-2</c:v>
                </c:pt>
                <c:pt idx="33">
                  <c:v>-1.8660254037844388E-2</c:v>
                </c:pt>
                <c:pt idx="34">
                  <c:v>-1.965925826289068E-2</c:v>
                </c:pt>
                <c:pt idx="35">
                  <c:v>-0.02</c:v>
                </c:pt>
                <c:pt idx="36">
                  <c:v>-0.02</c:v>
                </c:pt>
                <c:pt idx="37">
                  <c:v>-0.02</c:v>
                </c:pt>
                <c:pt idx="38">
                  <c:v>-0.02</c:v>
                </c:pt>
                <c:pt idx="39">
                  <c:v>-0.02</c:v>
                </c:pt>
                <c:pt idx="40">
                  <c:v>-0.02</c:v>
                </c:pt>
                <c:pt idx="41">
                  <c:v>-0.02</c:v>
                </c:pt>
                <c:pt idx="42">
                  <c:v>-0.02</c:v>
                </c:pt>
                <c:pt idx="43">
                  <c:v>-0.02</c:v>
                </c:pt>
                <c:pt idx="44">
                  <c:v>-0.02</c:v>
                </c:pt>
                <c:pt idx="45">
                  <c:v>-0.02</c:v>
                </c:pt>
                <c:pt idx="46">
                  <c:v>-0.02</c:v>
                </c:pt>
                <c:pt idx="47">
                  <c:v>-0.02</c:v>
                </c:pt>
                <c:pt idx="48">
                  <c:v>-0.02</c:v>
                </c:pt>
                <c:pt idx="49">
                  <c:v>-0.02</c:v>
                </c:pt>
                <c:pt idx="50">
                  <c:v>-0.02</c:v>
                </c:pt>
                <c:pt idx="51">
                  <c:v>-0.02</c:v>
                </c:pt>
                <c:pt idx="52">
                  <c:v>-0.02</c:v>
                </c:pt>
                <c:pt idx="53">
                  <c:v>-0.02</c:v>
                </c:pt>
                <c:pt idx="54">
                  <c:v>-1.666666666666667E-2</c:v>
                </c:pt>
                <c:pt idx="55">
                  <c:v>-1.3333333333333336E-2</c:v>
                </c:pt>
                <c:pt idx="56">
                  <c:v>-1.0000000000000002E-2</c:v>
                </c:pt>
                <c:pt idx="57">
                  <c:v>-6.666666666666668E-3</c:v>
                </c:pt>
                <c:pt idx="58">
                  <c:v>-3.333333333333334E-3</c:v>
                </c:pt>
                <c:pt idx="5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351568"/>
        <c:axId val="420351176"/>
      </c:scatterChart>
      <c:valAx>
        <c:axId val="420351568"/>
        <c:scaling>
          <c:orientation val="minMax"/>
          <c:min val="-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51176"/>
        <c:crosses val="autoZero"/>
        <c:crossBetween val="midCat"/>
      </c:valAx>
      <c:valAx>
        <c:axId val="420351176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51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'C10A'!$G$5:$G$64</c:f>
              <c:numCache>
                <c:formatCode>General</c:formatCode>
                <c:ptCount val="60"/>
                <c:pt idx="0">
                  <c:v>1</c:v>
                </c:pt>
                <c:pt idx="1">
                  <c:v>0.97058823529411764</c:v>
                </c:pt>
                <c:pt idx="2">
                  <c:v>0.9509803921568627</c:v>
                </c:pt>
                <c:pt idx="3">
                  <c:v>0.90196078431372551</c:v>
                </c:pt>
                <c:pt idx="4">
                  <c:v>0.8529411764705882</c:v>
                </c:pt>
                <c:pt idx="5">
                  <c:v>0.80392156862745101</c:v>
                </c:pt>
                <c:pt idx="6">
                  <c:v>0.75490196078431371</c:v>
                </c:pt>
                <c:pt idx="7">
                  <c:v>0.70588235294117641</c:v>
                </c:pt>
                <c:pt idx="8">
                  <c:v>0.65686274509803921</c:v>
                </c:pt>
                <c:pt idx="9">
                  <c:v>0.60784313725490191</c:v>
                </c:pt>
                <c:pt idx="10">
                  <c:v>0.55882352941176472</c:v>
                </c:pt>
                <c:pt idx="11">
                  <c:v>0.50980392156862742</c:v>
                </c:pt>
                <c:pt idx="12">
                  <c:v>0.46078431372549022</c:v>
                </c:pt>
                <c:pt idx="13">
                  <c:v>0.41176470588235298</c:v>
                </c:pt>
                <c:pt idx="14">
                  <c:v>0.36274509803921567</c:v>
                </c:pt>
                <c:pt idx="15">
                  <c:v>0.31372549019607843</c:v>
                </c:pt>
                <c:pt idx="16">
                  <c:v>0.26470588235294118</c:v>
                </c:pt>
                <c:pt idx="17">
                  <c:v>0.21568627450980393</c:v>
                </c:pt>
                <c:pt idx="18">
                  <c:v>0.16666666666666666</c:v>
                </c:pt>
                <c:pt idx="19">
                  <c:v>0.11764705882352942</c:v>
                </c:pt>
                <c:pt idx="20">
                  <c:v>8.8235294117647065E-2</c:v>
                </c:pt>
                <c:pt idx="21">
                  <c:v>6.8627450980392163E-2</c:v>
                </c:pt>
                <c:pt idx="22">
                  <c:v>3.9215686274509803E-2</c:v>
                </c:pt>
                <c:pt idx="23">
                  <c:v>1.9607843137254902E-2</c:v>
                </c:pt>
                <c:pt idx="24">
                  <c:v>1.4532959899950574E-2</c:v>
                </c:pt>
                <c:pt idx="25">
                  <c:v>9.8039215686274526E-3</c:v>
                </c:pt>
                <c:pt idx="26">
                  <c:v>5.7430042904598544E-3</c:v>
                </c:pt>
                <c:pt idx="27">
                  <c:v>2.6269528669717913E-3</c:v>
                </c:pt>
                <c:pt idx="28">
                  <c:v>6.6812105315552277E-4</c:v>
                </c:pt>
                <c:pt idx="29">
                  <c:v>0</c:v>
                </c:pt>
                <c:pt idx="30">
                  <c:v>6.6812105315552277E-4</c:v>
                </c:pt>
                <c:pt idx="31">
                  <c:v>2.6269528669717913E-3</c:v>
                </c:pt>
                <c:pt idx="32">
                  <c:v>5.743004290459851E-3</c:v>
                </c:pt>
                <c:pt idx="33">
                  <c:v>9.8039215686274526E-3</c:v>
                </c:pt>
                <c:pt idx="34">
                  <c:v>1.4532959899950567E-2</c:v>
                </c:pt>
                <c:pt idx="35">
                  <c:v>1.9607843137254898E-2</c:v>
                </c:pt>
                <c:pt idx="36">
                  <c:v>3.9215686274509803E-2</c:v>
                </c:pt>
                <c:pt idx="37">
                  <c:v>6.8627450980392163E-2</c:v>
                </c:pt>
                <c:pt idx="38">
                  <c:v>8.8235294117647065E-2</c:v>
                </c:pt>
                <c:pt idx="39">
                  <c:v>0.11764705882352942</c:v>
                </c:pt>
                <c:pt idx="40">
                  <c:v>0.16666666666666666</c:v>
                </c:pt>
                <c:pt idx="41">
                  <c:v>0.21568627450980393</c:v>
                </c:pt>
                <c:pt idx="42">
                  <c:v>0.26470588235294118</c:v>
                </c:pt>
                <c:pt idx="43">
                  <c:v>0.31372549019607843</c:v>
                </c:pt>
                <c:pt idx="44">
                  <c:v>0.36274509803921567</c:v>
                </c:pt>
                <c:pt idx="45">
                  <c:v>0.41176470588235298</c:v>
                </c:pt>
                <c:pt idx="46">
                  <c:v>0.46078431372549022</c:v>
                </c:pt>
                <c:pt idx="47">
                  <c:v>0.50980392156862742</c:v>
                </c:pt>
                <c:pt idx="48">
                  <c:v>0.55882352941176472</c:v>
                </c:pt>
                <c:pt idx="49">
                  <c:v>0.60784313725490191</c:v>
                </c:pt>
                <c:pt idx="50">
                  <c:v>0.65686274509803921</c:v>
                </c:pt>
                <c:pt idx="51">
                  <c:v>0.70588235294117641</c:v>
                </c:pt>
                <c:pt idx="52">
                  <c:v>0.75490196078431371</c:v>
                </c:pt>
                <c:pt idx="53">
                  <c:v>0.80392156862745101</c:v>
                </c:pt>
                <c:pt idx="54">
                  <c:v>0.8529411764705882</c:v>
                </c:pt>
                <c:pt idx="55">
                  <c:v>0.90196078431372551</c:v>
                </c:pt>
                <c:pt idx="56">
                  <c:v>0.92156862745098045</c:v>
                </c:pt>
                <c:pt idx="57">
                  <c:v>0.9509803921568627</c:v>
                </c:pt>
                <c:pt idx="58">
                  <c:v>0.97058823529411764</c:v>
                </c:pt>
                <c:pt idx="59">
                  <c:v>1</c:v>
                </c:pt>
              </c:numCache>
            </c:numRef>
          </c:xVal>
          <c:yVal>
            <c:numRef>
              <c:f>'C10A'!$J$5:$J$64</c:f>
              <c:numCache>
                <c:formatCode>General</c:formatCode>
                <c:ptCount val="60"/>
                <c:pt idx="0">
                  <c:v>1.22514845490862E-17</c:v>
                </c:pt>
                <c:pt idx="1">
                  <c:v>9.2268359463302304E-3</c:v>
                </c:pt>
                <c:pt idx="2">
                  <c:v>1.5339165487868551E-2</c:v>
                </c:pt>
                <c:pt idx="3">
                  <c:v>3.0315267411304365E-2</c:v>
                </c:pt>
                <c:pt idx="4">
                  <c:v>4.4573835577653841E-2</c:v>
                </c:pt>
                <c:pt idx="5">
                  <c:v>5.7777383140825124E-2</c:v>
                </c:pt>
                <c:pt idx="6">
                  <c:v>6.9613394596292663E-2</c:v>
                </c:pt>
                <c:pt idx="7">
                  <c:v>7.9801722728023966E-2</c:v>
                </c:pt>
                <c:pt idx="8">
                  <c:v>8.8101219428578459E-2</c:v>
                </c:pt>
                <c:pt idx="9">
                  <c:v>9.4315443447127764E-2</c:v>
                </c:pt>
                <c:pt idx="10">
                  <c:v>9.8297309968390187E-2</c:v>
                </c:pt>
                <c:pt idx="11">
                  <c:v>9.9952571971336598E-2</c:v>
                </c:pt>
                <c:pt idx="12">
                  <c:v>9.9242050967193574E-2</c:v>
                </c:pt>
                <c:pt idx="13">
                  <c:v>9.6182564317281907E-2</c:v>
                </c:pt>
                <c:pt idx="14">
                  <c:v>9.0846527181952366E-2</c:v>
                </c:pt>
                <c:pt idx="15">
                  <c:v>8.336023852211194E-2</c:v>
                </c:pt>
                <c:pt idx="16">
                  <c:v>7.3900891722065917E-2</c:v>
                </c:pt>
                <c:pt idx="17">
                  <c:v>6.2692380589410651E-2</c:v>
                </c:pt>
                <c:pt idx="18">
                  <c:v>4.9999999999999996E-2</c:v>
                </c:pt>
                <c:pt idx="19">
                  <c:v>3.61241666187153E-2</c:v>
                </c:pt>
                <c:pt idx="20">
                  <c:v>2.7366299007208286E-2</c:v>
                </c:pt>
                <c:pt idx="21">
                  <c:v>2.1393308320649746E-2</c:v>
                </c:pt>
                <c:pt idx="22">
                  <c:v>1.2288829066471413E-2</c:v>
                </c:pt>
                <c:pt idx="23">
                  <c:v>6.1560906133942836E-3</c:v>
                </c:pt>
                <c:pt idx="24">
                  <c:v>4.2233362241965505E-3</c:v>
                </c:pt>
                <c:pt idx="25">
                  <c:v>1.7397598934614225E-3</c:v>
                </c:pt>
                <c:pt idx="26">
                  <c:v>-1.1248120626169533E-3</c:v>
                </c:pt>
                <c:pt idx="27">
                  <c:v>-4.17472778532721E-3</c:v>
                </c:pt>
                <c:pt idx="28">
                  <c:v>-7.2019132838662689E-3</c:v>
                </c:pt>
                <c:pt idx="29">
                  <c:v>-0.01</c:v>
                </c:pt>
                <c:pt idx="30">
                  <c:v>-1.2378294185916686E-2</c:v>
                </c:pt>
                <c:pt idx="31">
                  <c:v>-1.4174727785327209E-2</c:v>
                </c:pt>
                <c:pt idx="32">
                  <c:v>-1.5266947686347903E-2</c:v>
                </c:pt>
                <c:pt idx="33">
                  <c:v>-1.5580748182227353E-2</c:v>
                </c:pt>
                <c:pt idx="34">
                  <c:v>-1.5095180301584816E-2</c:v>
                </c:pt>
                <c:pt idx="35">
                  <c:v>-1.3843909386605718E-2</c:v>
                </c:pt>
                <c:pt idx="36">
                  <c:v>-7.7111709335285876E-3</c:v>
                </c:pt>
                <c:pt idx="37">
                  <c:v>1.3933083206497457E-3</c:v>
                </c:pt>
                <c:pt idx="38">
                  <c:v>7.3662990072082858E-3</c:v>
                </c:pt>
                <c:pt idx="39">
                  <c:v>1.61241666187153E-2</c:v>
                </c:pt>
                <c:pt idx="40">
                  <c:v>2.9999999999999995E-2</c:v>
                </c:pt>
                <c:pt idx="41">
                  <c:v>4.2692380589410647E-2</c:v>
                </c:pt>
                <c:pt idx="42">
                  <c:v>5.3900891722065913E-2</c:v>
                </c:pt>
                <c:pt idx="43">
                  <c:v>6.3360238522111936E-2</c:v>
                </c:pt>
                <c:pt idx="44">
                  <c:v>7.0846527181952362E-2</c:v>
                </c:pt>
                <c:pt idx="45">
                  <c:v>7.6182564317281903E-2</c:v>
                </c:pt>
                <c:pt idx="46">
                  <c:v>7.924205096719357E-2</c:v>
                </c:pt>
                <c:pt idx="47">
                  <c:v>7.9952571971336595E-2</c:v>
                </c:pt>
                <c:pt idx="48">
                  <c:v>7.8297309968390183E-2</c:v>
                </c:pt>
                <c:pt idx="49">
                  <c:v>7.431544344712776E-2</c:v>
                </c:pt>
                <c:pt idx="50">
                  <c:v>6.8101219428578455E-2</c:v>
                </c:pt>
                <c:pt idx="51">
                  <c:v>5.9801722728023962E-2</c:v>
                </c:pt>
                <c:pt idx="52">
                  <c:v>4.9613394596292659E-2</c:v>
                </c:pt>
                <c:pt idx="53">
                  <c:v>3.7777383140825127E-2</c:v>
                </c:pt>
                <c:pt idx="54">
                  <c:v>2.7907168910987171E-2</c:v>
                </c:pt>
                <c:pt idx="55">
                  <c:v>1.698193407797103E-2</c:v>
                </c:pt>
                <c:pt idx="56">
                  <c:v>1.4391372010837698E-2</c:v>
                </c:pt>
                <c:pt idx="57">
                  <c:v>8.6724988212018832E-3</c:v>
                </c:pt>
                <c:pt idx="58">
                  <c:v>5.8935026129968964E-3</c:v>
                </c:pt>
                <c:pt idx="59">
                  <c:v>1.22514845490862E-17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23024"/>
        <c:axId val="420501472"/>
      </c:scatterChart>
      <c:valAx>
        <c:axId val="71323024"/>
        <c:scaling>
          <c:orientation val="minMax"/>
          <c:min val="-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01472"/>
        <c:crosses val="autoZero"/>
        <c:crossBetween val="midCat"/>
      </c:valAx>
      <c:valAx>
        <c:axId val="420501472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23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9526</xdr:colOff>
      <xdr:row>5</xdr:row>
      <xdr:rowOff>119062</xdr:rowOff>
    </xdr:from>
    <xdr:to>
      <xdr:col>20</xdr:col>
      <xdr:colOff>504826</xdr:colOff>
      <xdr:row>24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9526</xdr:colOff>
      <xdr:row>5</xdr:row>
      <xdr:rowOff>119062</xdr:rowOff>
    </xdr:from>
    <xdr:to>
      <xdr:col>20</xdr:col>
      <xdr:colOff>504826</xdr:colOff>
      <xdr:row>24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64"/>
  <sheetViews>
    <sheetView tabSelected="1" workbookViewId="0">
      <selection activeCell="M1" sqref="M1"/>
    </sheetView>
  </sheetViews>
  <sheetFormatPr defaultRowHeight="15" x14ac:dyDescent="0.25"/>
  <cols>
    <col min="11" max="11" width="12" bestFit="1" customWidth="1"/>
    <col min="14" max="14" width="12" bestFit="1" customWidth="1"/>
    <col min="17" max="17" width="12" bestFit="1" customWidth="1"/>
  </cols>
  <sheetData>
    <row r="1" spans="4:17" x14ac:dyDescent="0.25">
      <c r="E1" t="s">
        <v>6</v>
      </c>
      <c r="J1" t="s">
        <v>4</v>
      </c>
    </row>
    <row r="2" spans="4:17" x14ac:dyDescent="0.25">
      <c r="E2">
        <v>0.02</v>
      </c>
      <c r="J2">
        <v>0</v>
      </c>
    </row>
    <row r="3" spans="4:17" x14ac:dyDescent="0.25">
      <c r="M3" t="s">
        <v>8</v>
      </c>
    </row>
    <row r="4" spans="4:17" x14ac:dyDescent="0.25">
      <c r="D4" t="s">
        <v>0</v>
      </c>
      <c r="E4" t="s">
        <v>1</v>
      </c>
      <c r="G4" t="s">
        <v>5</v>
      </c>
      <c r="H4" t="s">
        <v>2</v>
      </c>
      <c r="J4" t="s">
        <v>3</v>
      </c>
      <c r="K4" t="s">
        <v>7</v>
      </c>
    </row>
    <row r="5" spans="4:17" x14ac:dyDescent="0.25">
      <c r="D5">
        <v>1</v>
      </c>
      <c r="E5">
        <v>0</v>
      </c>
      <c r="G5">
        <f t="shared" ref="G5:G22" si="0">(D5-$E$40)/(1-$E$40)</f>
        <v>1</v>
      </c>
      <c r="H5">
        <f>ACOS(1-2*G5)</f>
        <v>3.1415926535897931</v>
      </c>
      <c r="J5">
        <f t="shared" ref="J5:J22" si="1">E5+$J$2*SIN(PI()*G5)</f>
        <v>0</v>
      </c>
      <c r="K5">
        <f t="shared" ref="K5:K22" si="2">E5+SIN(H5)*$J$2</f>
        <v>0</v>
      </c>
      <c r="M5">
        <f>G5</f>
        <v>1</v>
      </c>
      <c r="N5">
        <f>J5</f>
        <v>0</v>
      </c>
      <c r="Q5">
        <f>K5</f>
        <v>0</v>
      </c>
    </row>
    <row r="6" spans="4:17" x14ac:dyDescent="0.25">
      <c r="D6">
        <v>0.97</v>
      </c>
      <c r="E6">
        <f>E5</f>
        <v>0</v>
      </c>
      <c r="G6">
        <f t="shared" si="0"/>
        <v>0.97058823529411764</v>
      </c>
      <c r="H6">
        <f t="shared" ref="H6:H64" si="3">ACOS(1-2*G6)</f>
        <v>2.7968914737911472</v>
      </c>
      <c r="J6">
        <f t="shared" si="1"/>
        <v>0</v>
      </c>
      <c r="K6">
        <f t="shared" si="2"/>
        <v>0</v>
      </c>
      <c r="M6">
        <f t="shared" ref="M6:M64" si="4">G6</f>
        <v>0.97058823529411764</v>
      </c>
      <c r="N6">
        <f t="shared" ref="N6:N64" si="5">J6</f>
        <v>0</v>
      </c>
      <c r="Q6">
        <f t="shared" ref="Q6:Q64" si="6">K6</f>
        <v>0</v>
      </c>
    </row>
    <row r="7" spans="4:17" x14ac:dyDescent="0.25">
      <c r="D7">
        <v>0.95</v>
      </c>
      <c r="E7">
        <f t="shared" ref="E7:E28" si="7">E6</f>
        <v>0</v>
      </c>
      <c r="G7">
        <f t="shared" si="0"/>
        <v>0.9509803921568627</v>
      </c>
      <c r="H7">
        <f t="shared" si="3"/>
        <v>2.6950852914787244</v>
      </c>
      <c r="J7">
        <f t="shared" si="1"/>
        <v>0</v>
      </c>
      <c r="K7">
        <f t="shared" si="2"/>
        <v>0</v>
      </c>
      <c r="M7">
        <f t="shared" si="4"/>
        <v>0.9509803921568627</v>
      </c>
      <c r="N7">
        <f t="shared" si="5"/>
        <v>0</v>
      </c>
      <c r="Q7">
        <f t="shared" si="6"/>
        <v>0</v>
      </c>
    </row>
    <row r="8" spans="4:17" x14ac:dyDescent="0.25">
      <c r="D8">
        <v>0.9</v>
      </c>
      <c r="E8">
        <f t="shared" si="7"/>
        <v>0</v>
      </c>
      <c r="G8">
        <f t="shared" si="0"/>
        <v>0.90196078431372551</v>
      </c>
      <c r="H8">
        <f t="shared" si="3"/>
        <v>2.5046562699685153</v>
      </c>
      <c r="J8">
        <f t="shared" si="1"/>
        <v>0</v>
      </c>
      <c r="K8">
        <f t="shared" si="2"/>
        <v>0</v>
      </c>
      <c r="M8">
        <f t="shared" si="4"/>
        <v>0.90196078431372551</v>
      </c>
      <c r="N8">
        <f t="shared" si="5"/>
        <v>0</v>
      </c>
      <c r="Q8">
        <f t="shared" si="6"/>
        <v>0</v>
      </c>
    </row>
    <row r="9" spans="4:17" x14ac:dyDescent="0.25">
      <c r="D9">
        <v>0.85</v>
      </c>
      <c r="E9">
        <f t="shared" si="7"/>
        <v>0</v>
      </c>
      <c r="G9">
        <f t="shared" si="0"/>
        <v>0.8529411764705882</v>
      </c>
      <c r="H9">
        <f t="shared" si="3"/>
        <v>2.3544643829336653</v>
      </c>
      <c r="J9">
        <f t="shared" si="1"/>
        <v>0</v>
      </c>
      <c r="K9">
        <f t="shared" si="2"/>
        <v>0</v>
      </c>
      <c r="M9">
        <f t="shared" si="4"/>
        <v>0.8529411764705882</v>
      </c>
      <c r="N9">
        <f t="shared" si="5"/>
        <v>0</v>
      </c>
      <c r="Q9">
        <f t="shared" si="6"/>
        <v>0</v>
      </c>
    </row>
    <row r="10" spans="4:17" x14ac:dyDescent="0.25">
      <c r="D10">
        <v>0.8</v>
      </c>
      <c r="E10">
        <f t="shared" si="7"/>
        <v>0</v>
      </c>
      <c r="G10">
        <f t="shared" si="0"/>
        <v>0.80392156862745101</v>
      </c>
      <c r="H10">
        <f t="shared" si="3"/>
        <v>2.2241378281733462</v>
      </c>
      <c r="J10">
        <f t="shared" si="1"/>
        <v>0</v>
      </c>
      <c r="K10">
        <f t="shared" si="2"/>
        <v>0</v>
      </c>
      <c r="M10">
        <f t="shared" si="4"/>
        <v>0.80392156862745101</v>
      </c>
      <c r="N10">
        <f t="shared" si="5"/>
        <v>0</v>
      </c>
      <c r="Q10">
        <f t="shared" si="6"/>
        <v>0</v>
      </c>
    </row>
    <row r="11" spans="4:17" x14ac:dyDescent="0.25">
      <c r="D11">
        <v>0.75</v>
      </c>
      <c r="E11">
        <f t="shared" si="7"/>
        <v>0</v>
      </c>
      <c r="G11">
        <f t="shared" si="0"/>
        <v>0.75490196078431371</v>
      </c>
      <c r="H11">
        <f t="shared" si="3"/>
        <v>2.1057531805214458</v>
      </c>
      <c r="J11">
        <f t="shared" si="1"/>
        <v>0</v>
      </c>
      <c r="K11">
        <f t="shared" si="2"/>
        <v>0</v>
      </c>
      <c r="M11">
        <f t="shared" si="4"/>
        <v>0.75490196078431371</v>
      </c>
      <c r="N11">
        <f t="shared" si="5"/>
        <v>0</v>
      </c>
      <c r="Q11">
        <f t="shared" si="6"/>
        <v>0</v>
      </c>
    </row>
    <row r="12" spans="4:17" x14ac:dyDescent="0.25">
      <c r="D12">
        <v>0.7</v>
      </c>
      <c r="E12">
        <f t="shared" si="7"/>
        <v>0</v>
      </c>
      <c r="G12">
        <f t="shared" si="0"/>
        <v>0.70588235294117641</v>
      </c>
      <c r="H12">
        <f t="shared" si="3"/>
        <v>1.995186035388083</v>
      </c>
      <c r="J12">
        <f t="shared" si="1"/>
        <v>0</v>
      </c>
      <c r="K12">
        <f t="shared" si="2"/>
        <v>0</v>
      </c>
      <c r="M12">
        <f t="shared" si="4"/>
        <v>0.70588235294117641</v>
      </c>
      <c r="N12">
        <f t="shared" si="5"/>
        <v>0</v>
      </c>
      <c r="Q12">
        <f t="shared" si="6"/>
        <v>0</v>
      </c>
    </row>
    <row r="13" spans="4:17" x14ac:dyDescent="0.25">
      <c r="D13">
        <v>0.65</v>
      </c>
      <c r="E13">
        <f t="shared" si="7"/>
        <v>0</v>
      </c>
      <c r="G13">
        <f t="shared" si="0"/>
        <v>0.65686274509803921</v>
      </c>
      <c r="H13">
        <f t="shared" si="3"/>
        <v>1.8899104063272754</v>
      </c>
      <c r="J13">
        <f t="shared" si="1"/>
        <v>0</v>
      </c>
      <c r="K13">
        <f t="shared" si="2"/>
        <v>0</v>
      </c>
      <c r="M13">
        <f t="shared" si="4"/>
        <v>0.65686274509803921</v>
      </c>
      <c r="N13">
        <f t="shared" si="5"/>
        <v>0</v>
      </c>
      <c r="Q13">
        <f t="shared" si="6"/>
        <v>0</v>
      </c>
    </row>
    <row r="14" spans="4:17" x14ac:dyDescent="0.25">
      <c r="D14">
        <v>0.6</v>
      </c>
      <c r="E14">
        <f t="shared" si="7"/>
        <v>0</v>
      </c>
      <c r="G14">
        <f t="shared" si="0"/>
        <v>0.60784313725490191</v>
      </c>
      <c r="H14">
        <f t="shared" si="3"/>
        <v>1.7881909190625749</v>
      </c>
      <c r="J14">
        <f t="shared" si="1"/>
        <v>0</v>
      </c>
      <c r="K14">
        <f t="shared" si="2"/>
        <v>0</v>
      </c>
      <c r="M14">
        <f t="shared" si="4"/>
        <v>0.60784313725490191</v>
      </c>
      <c r="N14">
        <f t="shared" si="5"/>
        <v>0</v>
      </c>
      <c r="Q14">
        <f t="shared" si="6"/>
        <v>0</v>
      </c>
    </row>
    <row r="15" spans="4:17" x14ac:dyDescent="0.25">
      <c r="D15">
        <v>0.55000000000000004</v>
      </c>
      <c r="E15">
        <f t="shared" si="7"/>
        <v>0</v>
      </c>
      <c r="G15">
        <f t="shared" si="0"/>
        <v>0.55882352941176472</v>
      </c>
      <c r="H15">
        <f t="shared" si="3"/>
        <v>1.6887164788201459</v>
      </c>
      <c r="J15">
        <f t="shared" si="1"/>
        <v>0</v>
      </c>
      <c r="K15">
        <f t="shared" si="2"/>
        <v>0</v>
      </c>
      <c r="M15">
        <f t="shared" si="4"/>
        <v>0.55882352941176472</v>
      </c>
      <c r="N15">
        <f t="shared" si="5"/>
        <v>0</v>
      </c>
      <c r="Q15">
        <f t="shared" si="6"/>
        <v>0</v>
      </c>
    </row>
    <row r="16" spans="4:17" x14ac:dyDescent="0.25">
      <c r="D16">
        <v>0.5</v>
      </c>
      <c r="E16">
        <f t="shared" si="7"/>
        <v>0</v>
      </c>
      <c r="G16">
        <f t="shared" si="0"/>
        <v>0.50980392156862742</v>
      </c>
      <c r="H16">
        <f t="shared" si="3"/>
        <v>1.5904054265793559</v>
      </c>
      <c r="J16">
        <f t="shared" si="1"/>
        <v>0</v>
      </c>
      <c r="K16">
        <f t="shared" si="2"/>
        <v>0</v>
      </c>
      <c r="M16">
        <f t="shared" si="4"/>
        <v>0.50980392156862742</v>
      </c>
      <c r="N16">
        <f t="shared" si="5"/>
        <v>0</v>
      </c>
      <c r="Q16">
        <f t="shared" si="6"/>
        <v>0</v>
      </c>
    </row>
    <row r="17" spans="3:17" x14ac:dyDescent="0.25">
      <c r="D17">
        <v>0.45</v>
      </c>
      <c r="E17">
        <f t="shared" si="7"/>
        <v>0</v>
      </c>
      <c r="G17">
        <f t="shared" si="0"/>
        <v>0.46078431372549022</v>
      </c>
      <c r="H17">
        <f t="shared" si="3"/>
        <v>1.4922843193291209</v>
      </c>
      <c r="J17">
        <f t="shared" si="1"/>
        <v>0</v>
      </c>
      <c r="K17">
        <f t="shared" si="2"/>
        <v>0</v>
      </c>
      <c r="M17">
        <f t="shared" si="4"/>
        <v>0.46078431372549022</v>
      </c>
      <c r="N17">
        <f t="shared" si="5"/>
        <v>0</v>
      </c>
      <c r="Q17">
        <f t="shared" si="6"/>
        <v>0</v>
      </c>
    </row>
    <row r="18" spans="3:17" x14ac:dyDescent="0.25">
      <c r="D18">
        <v>0.4</v>
      </c>
      <c r="E18">
        <f t="shared" si="7"/>
        <v>0</v>
      </c>
      <c r="G18">
        <f t="shared" si="0"/>
        <v>0.41176470588235298</v>
      </c>
      <c r="H18">
        <f t="shared" si="3"/>
        <v>1.3933967223545263</v>
      </c>
      <c r="J18">
        <f t="shared" si="1"/>
        <v>0</v>
      </c>
      <c r="K18">
        <f t="shared" si="2"/>
        <v>0</v>
      </c>
      <c r="M18">
        <f t="shared" si="4"/>
        <v>0.41176470588235298</v>
      </c>
      <c r="N18">
        <f t="shared" si="5"/>
        <v>0</v>
      </c>
      <c r="Q18">
        <f t="shared" si="6"/>
        <v>0</v>
      </c>
    </row>
    <row r="19" spans="3:17" x14ac:dyDescent="0.25">
      <c r="D19">
        <v>0.35</v>
      </c>
      <c r="E19">
        <f t="shared" si="7"/>
        <v>0</v>
      </c>
      <c r="G19">
        <f t="shared" si="0"/>
        <v>0.36274509803921567</v>
      </c>
      <c r="H19">
        <f t="shared" si="3"/>
        <v>1.2927164411438123</v>
      </c>
      <c r="J19">
        <f t="shared" si="1"/>
        <v>0</v>
      </c>
      <c r="K19">
        <f t="shared" si="2"/>
        <v>0</v>
      </c>
      <c r="M19">
        <f t="shared" si="4"/>
        <v>0.36274509803921567</v>
      </c>
      <c r="N19">
        <f t="shared" si="5"/>
        <v>0</v>
      </c>
      <c r="Q19">
        <f t="shared" si="6"/>
        <v>0</v>
      </c>
    </row>
    <row r="20" spans="3:17" x14ac:dyDescent="0.25">
      <c r="D20">
        <v>0.3</v>
      </c>
      <c r="E20">
        <f t="shared" si="7"/>
        <v>0</v>
      </c>
      <c r="G20">
        <f t="shared" si="0"/>
        <v>0.31372549019607843</v>
      </c>
      <c r="H20">
        <f t="shared" si="3"/>
        <v>1.1890420640500663</v>
      </c>
      <c r="J20">
        <f t="shared" si="1"/>
        <v>0</v>
      </c>
      <c r="K20">
        <f t="shared" si="2"/>
        <v>0</v>
      </c>
      <c r="M20">
        <f t="shared" si="4"/>
        <v>0.31372549019607843</v>
      </c>
      <c r="N20">
        <f t="shared" si="5"/>
        <v>0</v>
      </c>
      <c r="Q20">
        <f t="shared" si="6"/>
        <v>0</v>
      </c>
    </row>
    <row r="21" spans="3:17" x14ac:dyDescent="0.25">
      <c r="D21">
        <v>0.25</v>
      </c>
      <c r="E21">
        <f t="shared" si="7"/>
        <v>0</v>
      </c>
      <c r="G21">
        <f t="shared" si="0"/>
        <v>0.26470588235294118</v>
      </c>
      <c r="H21">
        <f t="shared" si="3"/>
        <v>1.0808390005411683</v>
      </c>
      <c r="J21">
        <f t="shared" si="1"/>
        <v>0</v>
      </c>
      <c r="K21">
        <f t="shared" si="2"/>
        <v>0</v>
      </c>
      <c r="M21">
        <f t="shared" si="4"/>
        <v>0.26470588235294118</v>
      </c>
      <c r="N21">
        <f t="shared" si="5"/>
        <v>0</v>
      </c>
      <c r="Q21">
        <f t="shared" si="6"/>
        <v>0</v>
      </c>
    </row>
    <row r="22" spans="3:17" x14ac:dyDescent="0.25">
      <c r="D22">
        <v>0.2</v>
      </c>
      <c r="E22">
        <f t="shared" si="7"/>
        <v>0</v>
      </c>
      <c r="G22">
        <f t="shared" si="0"/>
        <v>0.21568627450980393</v>
      </c>
      <c r="H22">
        <f t="shared" si="3"/>
        <v>0.96595999526659626</v>
      </c>
      <c r="J22">
        <f t="shared" si="1"/>
        <v>0</v>
      </c>
      <c r="K22">
        <f t="shared" si="2"/>
        <v>0</v>
      </c>
      <c r="M22">
        <f t="shared" si="4"/>
        <v>0.21568627450980393</v>
      </c>
      <c r="N22">
        <f t="shared" si="5"/>
        <v>0</v>
      </c>
      <c r="Q22">
        <f t="shared" si="6"/>
        <v>0</v>
      </c>
    </row>
    <row r="23" spans="3:17" x14ac:dyDescent="0.25">
      <c r="D23">
        <v>0.15</v>
      </c>
      <c r="E23">
        <f t="shared" si="7"/>
        <v>0</v>
      </c>
      <c r="G23">
        <f t="shared" ref="G23:G27" si="8">(D23-$E$40)/(1-$E$40)</f>
        <v>0.16666666666666666</v>
      </c>
      <c r="H23">
        <f t="shared" si="3"/>
        <v>0.84106867056793011</v>
      </c>
      <c r="J23">
        <f t="shared" ref="J23:J27" si="9">E23+$J$2*SIN(PI()*G23)</f>
        <v>0</v>
      </c>
      <c r="K23">
        <f t="shared" ref="K23:K27" si="10">E23+SIN(H23)*$J$2</f>
        <v>0</v>
      </c>
      <c r="M23">
        <f t="shared" si="4"/>
        <v>0.16666666666666666</v>
      </c>
      <c r="N23">
        <f t="shared" si="5"/>
        <v>0</v>
      </c>
      <c r="Q23">
        <f t="shared" si="6"/>
        <v>0</v>
      </c>
    </row>
    <row r="24" spans="3:17" x14ac:dyDescent="0.25">
      <c r="D24">
        <v>0.1</v>
      </c>
      <c r="E24">
        <f t="shared" si="7"/>
        <v>0</v>
      </c>
      <c r="G24">
        <f t="shared" si="8"/>
        <v>0.11764705882352942</v>
      </c>
      <c r="H24">
        <f t="shared" si="3"/>
        <v>0.70021155553429104</v>
      </c>
      <c r="J24">
        <f t="shared" si="9"/>
        <v>0</v>
      </c>
      <c r="K24">
        <f t="shared" si="10"/>
        <v>0</v>
      </c>
      <c r="M24">
        <f t="shared" si="4"/>
        <v>0.11764705882352942</v>
      </c>
      <c r="N24">
        <f t="shared" si="5"/>
        <v>0</v>
      </c>
      <c r="Q24">
        <f t="shared" si="6"/>
        <v>0</v>
      </c>
    </row>
    <row r="25" spans="3:17" x14ac:dyDescent="0.25">
      <c r="D25">
        <v>7.0000000000000007E-2</v>
      </c>
      <c r="E25">
        <f t="shared" si="7"/>
        <v>0</v>
      </c>
      <c r="G25">
        <f t="shared" si="8"/>
        <v>8.8235294117647065E-2</v>
      </c>
      <c r="H25">
        <f t="shared" si="3"/>
        <v>0.60319140560966966</v>
      </c>
      <c r="J25">
        <f t="shared" si="9"/>
        <v>0</v>
      </c>
      <c r="K25">
        <f t="shared" si="10"/>
        <v>0</v>
      </c>
      <c r="M25">
        <f t="shared" si="4"/>
        <v>8.8235294117647065E-2</v>
      </c>
      <c r="N25">
        <f t="shared" si="5"/>
        <v>0</v>
      </c>
      <c r="Q25">
        <f t="shared" si="6"/>
        <v>0</v>
      </c>
    </row>
    <row r="26" spans="3:17" x14ac:dyDescent="0.25">
      <c r="D26">
        <v>0.05</v>
      </c>
      <c r="E26">
        <f t="shared" si="7"/>
        <v>0</v>
      </c>
      <c r="G26">
        <f t="shared" si="8"/>
        <v>6.8627450980392163E-2</v>
      </c>
      <c r="H26">
        <f t="shared" si="3"/>
        <v>0.53012257548398845</v>
      </c>
      <c r="J26">
        <f t="shared" si="9"/>
        <v>0</v>
      </c>
      <c r="K26">
        <f t="shared" si="10"/>
        <v>0</v>
      </c>
      <c r="M26">
        <f t="shared" si="4"/>
        <v>6.8627450980392163E-2</v>
      </c>
      <c r="N26">
        <f t="shared" si="5"/>
        <v>0</v>
      </c>
      <c r="Q26">
        <f t="shared" si="6"/>
        <v>0</v>
      </c>
    </row>
    <row r="27" spans="3:17" x14ac:dyDescent="0.25">
      <c r="C27" t="s">
        <v>2</v>
      </c>
      <c r="D27">
        <v>0.02</v>
      </c>
      <c r="E27">
        <f t="shared" si="7"/>
        <v>0</v>
      </c>
      <c r="G27">
        <f t="shared" si="8"/>
        <v>3.9215686274509803E-2</v>
      </c>
      <c r="H27">
        <f t="shared" si="3"/>
        <v>0.39869441540120309</v>
      </c>
      <c r="J27">
        <f t="shared" si="9"/>
        <v>0</v>
      </c>
      <c r="K27">
        <f t="shared" si="10"/>
        <v>0</v>
      </c>
      <c r="M27">
        <f t="shared" si="4"/>
        <v>3.9215686274509803E-2</v>
      </c>
      <c r="N27">
        <f t="shared" si="5"/>
        <v>0</v>
      </c>
      <c r="Q27">
        <f t="shared" si="6"/>
        <v>0</v>
      </c>
    </row>
    <row r="28" spans="3:17" x14ac:dyDescent="0.25">
      <c r="C28">
        <v>0</v>
      </c>
      <c r="D28">
        <v>0</v>
      </c>
      <c r="E28">
        <f t="shared" si="7"/>
        <v>0</v>
      </c>
      <c r="G28">
        <f t="shared" ref="G28:G46" si="11">(D28-$E$40)/(1-$E$40)</f>
        <v>1.9607843137254902E-2</v>
      </c>
      <c r="H28">
        <f t="shared" si="3"/>
        <v>0.28097940350704054</v>
      </c>
      <c r="J28">
        <f t="shared" ref="J28:J46" si="12">E28+$J$2*SIN(PI()*G28)</f>
        <v>0</v>
      </c>
      <c r="K28">
        <f t="shared" ref="K28:K46" si="13">E28+SIN(H28)*$J$2</f>
        <v>0</v>
      </c>
      <c r="M28">
        <f t="shared" si="4"/>
        <v>1.9607843137254902E-2</v>
      </c>
      <c r="N28">
        <f t="shared" si="5"/>
        <v>0</v>
      </c>
      <c r="Q28">
        <f t="shared" si="6"/>
        <v>0</v>
      </c>
    </row>
    <row r="29" spans="3:17" x14ac:dyDescent="0.25">
      <c r="C29">
        <v>15</v>
      </c>
      <c r="D29">
        <f>-$E$2*SIN(C29*PI()/180)</f>
        <v>-5.1763809020504148E-3</v>
      </c>
      <c r="E29">
        <f>$E$2/2*COS(C29*PI()/180)-$E$2/2</f>
        <v>-3.407417371093166E-4</v>
      </c>
      <c r="G29">
        <f t="shared" si="11"/>
        <v>1.4532959899950574E-2</v>
      </c>
      <c r="H29">
        <f t="shared" si="3"/>
        <v>0.24169330186192028</v>
      </c>
      <c r="J29">
        <f t="shared" si="12"/>
        <v>-3.407417371093166E-4</v>
      </c>
      <c r="K29">
        <f t="shared" si="13"/>
        <v>-3.407417371093166E-4</v>
      </c>
      <c r="M29">
        <f t="shared" si="4"/>
        <v>1.4532959899950574E-2</v>
      </c>
      <c r="N29">
        <f t="shared" si="5"/>
        <v>-3.407417371093166E-4</v>
      </c>
      <c r="Q29">
        <f t="shared" si="6"/>
        <v>-3.407417371093166E-4</v>
      </c>
    </row>
    <row r="30" spans="3:17" x14ac:dyDescent="0.25">
      <c r="C30">
        <v>30</v>
      </c>
      <c r="D30">
        <f t="shared" ref="D30:D40" si="14">-$E$2*SIN(C30*PI()/180)</f>
        <v>-9.9999999999999985E-3</v>
      </c>
      <c r="E30">
        <f t="shared" ref="E30:E40" si="15">$E$2/2*COS(C30*PI()/180)-$E$2/2</f>
        <v>-1.3397459621556137E-3</v>
      </c>
      <c r="G30">
        <f t="shared" si="11"/>
        <v>9.8039215686274526E-3</v>
      </c>
      <c r="H30">
        <f t="shared" si="3"/>
        <v>0.19835452215880478</v>
      </c>
      <c r="J30">
        <f t="shared" si="12"/>
        <v>-1.3397459621556137E-3</v>
      </c>
      <c r="K30">
        <f t="shared" si="13"/>
        <v>-1.3397459621556137E-3</v>
      </c>
      <c r="M30">
        <f t="shared" si="4"/>
        <v>9.8039215686274526E-3</v>
      </c>
      <c r="N30">
        <f t="shared" si="5"/>
        <v>-1.3397459621556137E-3</v>
      </c>
      <c r="Q30">
        <f t="shared" si="6"/>
        <v>-1.3397459621556137E-3</v>
      </c>
    </row>
    <row r="31" spans="3:17" x14ac:dyDescent="0.25">
      <c r="C31">
        <v>45</v>
      </c>
      <c r="D31">
        <f t="shared" si="14"/>
        <v>-1.4142135623730949E-2</v>
      </c>
      <c r="E31">
        <f t="shared" si="15"/>
        <v>-2.928932188134524E-3</v>
      </c>
      <c r="G31">
        <f t="shared" si="11"/>
        <v>5.7430042904598544E-3</v>
      </c>
      <c r="H31">
        <f t="shared" si="3"/>
        <v>0.15171067361351476</v>
      </c>
      <c r="J31">
        <f t="shared" si="12"/>
        <v>-2.928932188134524E-3</v>
      </c>
      <c r="K31">
        <f t="shared" si="13"/>
        <v>-2.928932188134524E-3</v>
      </c>
      <c r="M31">
        <f t="shared" si="4"/>
        <v>5.7430042904598544E-3</v>
      </c>
      <c r="N31">
        <f t="shared" si="5"/>
        <v>-2.928932188134524E-3</v>
      </c>
      <c r="Q31">
        <f t="shared" si="6"/>
        <v>-2.928932188134524E-3</v>
      </c>
    </row>
    <row r="32" spans="3:17" x14ac:dyDescent="0.25">
      <c r="C32">
        <v>60</v>
      </c>
      <c r="D32">
        <f t="shared" si="14"/>
        <v>-1.7320508075688773E-2</v>
      </c>
      <c r="E32">
        <f t="shared" si="15"/>
        <v>-4.9999999999999992E-3</v>
      </c>
      <c r="G32">
        <f t="shared" si="11"/>
        <v>2.6269528669717913E-3</v>
      </c>
      <c r="H32">
        <f t="shared" si="3"/>
        <v>0.102552550217341</v>
      </c>
      <c r="J32">
        <f t="shared" si="12"/>
        <v>-4.9999999999999992E-3</v>
      </c>
      <c r="K32">
        <f t="shared" si="13"/>
        <v>-4.9999999999999992E-3</v>
      </c>
      <c r="M32">
        <f t="shared" si="4"/>
        <v>2.6269528669717913E-3</v>
      </c>
      <c r="N32">
        <f t="shared" si="5"/>
        <v>-4.9999999999999992E-3</v>
      </c>
      <c r="Q32">
        <f t="shared" si="6"/>
        <v>-4.9999999999999992E-3</v>
      </c>
    </row>
    <row r="33" spans="3:17" x14ac:dyDescent="0.25">
      <c r="C33">
        <v>75</v>
      </c>
      <c r="D33">
        <f t="shared" si="14"/>
        <v>-1.9318516525781367E-2</v>
      </c>
      <c r="E33">
        <f t="shared" si="15"/>
        <v>-7.4118095489747928E-3</v>
      </c>
      <c r="G33">
        <f t="shared" si="11"/>
        <v>6.6812105315552277E-4</v>
      </c>
      <c r="H33">
        <f t="shared" si="3"/>
        <v>5.1701833679121956E-2</v>
      </c>
      <c r="J33">
        <f t="shared" si="12"/>
        <v>-7.4118095489747928E-3</v>
      </c>
      <c r="K33">
        <f t="shared" si="13"/>
        <v>-7.4118095489747928E-3</v>
      </c>
      <c r="M33">
        <f t="shared" si="4"/>
        <v>6.6812105315552277E-4</v>
      </c>
      <c r="N33">
        <f t="shared" si="5"/>
        <v>-7.4118095489747928E-3</v>
      </c>
      <c r="Q33">
        <f t="shared" si="6"/>
        <v>-7.4118095489747928E-3</v>
      </c>
    </row>
    <row r="34" spans="3:17" x14ac:dyDescent="0.25">
      <c r="C34">
        <v>90</v>
      </c>
      <c r="D34">
        <f t="shared" si="14"/>
        <v>-0.02</v>
      </c>
      <c r="E34">
        <f t="shared" si="15"/>
        <v>-0.01</v>
      </c>
      <c r="G34">
        <f t="shared" si="11"/>
        <v>0</v>
      </c>
      <c r="H34">
        <f t="shared" si="3"/>
        <v>0</v>
      </c>
      <c r="J34">
        <f t="shared" si="12"/>
        <v>-0.01</v>
      </c>
      <c r="K34">
        <f t="shared" si="13"/>
        <v>-0.01</v>
      </c>
      <c r="M34">
        <f t="shared" si="4"/>
        <v>0</v>
      </c>
      <c r="N34">
        <f t="shared" si="5"/>
        <v>-0.01</v>
      </c>
      <c r="Q34">
        <f t="shared" si="6"/>
        <v>-0.01</v>
      </c>
    </row>
    <row r="35" spans="3:17" x14ac:dyDescent="0.25">
      <c r="C35">
        <v>105</v>
      </c>
      <c r="D35">
        <f t="shared" si="14"/>
        <v>-1.9318516525781367E-2</v>
      </c>
      <c r="E35">
        <f t="shared" si="15"/>
        <v>-1.2588190451025209E-2</v>
      </c>
      <c r="G35">
        <f t="shared" si="11"/>
        <v>6.6812105315552277E-4</v>
      </c>
      <c r="H35">
        <f t="shared" si="3"/>
        <v>5.1701833679121956E-2</v>
      </c>
      <c r="J35">
        <f t="shared" si="12"/>
        <v>-1.2588190451025209E-2</v>
      </c>
      <c r="K35">
        <f t="shared" si="13"/>
        <v>-1.2588190451025209E-2</v>
      </c>
      <c r="M35">
        <f t="shared" si="4"/>
        <v>6.6812105315552277E-4</v>
      </c>
      <c r="N35">
        <f t="shared" si="5"/>
        <v>-1.2588190451025209E-2</v>
      </c>
      <c r="Q35">
        <f t="shared" si="6"/>
        <v>-1.2588190451025209E-2</v>
      </c>
    </row>
    <row r="36" spans="3:17" x14ac:dyDescent="0.25">
      <c r="C36">
        <v>120</v>
      </c>
      <c r="D36">
        <f t="shared" si="14"/>
        <v>-1.7320508075688773E-2</v>
      </c>
      <c r="E36">
        <f t="shared" si="15"/>
        <v>-1.4999999999999998E-2</v>
      </c>
      <c r="G36">
        <f t="shared" si="11"/>
        <v>2.6269528669717913E-3</v>
      </c>
      <c r="H36">
        <f t="shared" si="3"/>
        <v>0.102552550217341</v>
      </c>
      <c r="J36">
        <f t="shared" si="12"/>
        <v>-1.4999999999999998E-2</v>
      </c>
      <c r="K36">
        <f t="shared" si="13"/>
        <v>-1.4999999999999998E-2</v>
      </c>
      <c r="M36">
        <f t="shared" si="4"/>
        <v>2.6269528669717913E-3</v>
      </c>
      <c r="N36">
        <f t="shared" si="5"/>
        <v>-1.4999999999999998E-2</v>
      </c>
      <c r="Q36">
        <f t="shared" si="6"/>
        <v>-1.4999999999999998E-2</v>
      </c>
    </row>
    <row r="37" spans="3:17" x14ac:dyDescent="0.25">
      <c r="C37">
        <v>135</v>
      </c>
      <c r="D37">
        <f t="shared" si="14"/>
        <v>-1.4142135623730952E-2</v>
      </c>
      <c r="E37">
        <f t="shared" si="15"/>
        <v>-1.7071067811865473E-2</v>
      </c>
      <c r="G37">
        <f t="shared" si="11"/>
        <v>5.743004290459851E-3</v>
      </c>
      <c r="H37">
        <f t="shared" si="3"/>
        <v>0.15171067361351476</v>
      </c>
      <c r="J37">
        <f t="shared" si="12"/>
        <v>-1.7071067811865473E-2</v>
      </c>
      <c r="K37">
        <f t="shared" si="13"/>
        <v>-1.7071067811865473E-2</v>
      </c>
      <c r="M37">
        <f t="shared" si="4"/>
        <v>5.743004290459851E-3</v>
      </c>
      <c r="N37">
        <f t="shared" si="5"/>
        <v>-1.7071067811865473E-2</v>
      </c>
      <c r="Q37">
        <f t="shared" si="6"/>
        <v>-1.7071067811865473E-2</v>
      </c>
    </row>
    <row r="38" spans="3:17" x14ac:dyDescent="0.25">
      <c r="C38">
        <v>150</v>
      </c>
      <c r="D38">
        <f t="shared" si="14"/>
        <v>-9.9999999999999985E-3</v>
      </c>
      <c r="E38">
        <f t="shared" si="15"/>
        <v>-1.8660254037844388E-2</v>
      </c>
      <c r="G38">
        <f t="shared" si="11"/>
        <v>9.8039215686274526E-3</v>
      </c>
      <c r="H38">
        <f t="shared" si="3"/>
        <v>0.19835452215880478</v>
      </c>
      <c r="J38">
        <f t="shared" si="12"/>
        <v>-1.8660254037844388E-2</v>
      </c>
      <c r="K38">
        <f t="shared" si="13"/>
        <v>-1.8660254037844388E-2</v>
      </c>
      <c r="M38">
        <f t="shared" si="4"/>
        <v>9.8039215686274526E-3</v>
      </c>
      <c r="N38">
        <f t="shared" si="5"/>
        <v>-1.8660254037844388E-2</v>
      </c>
      <c r="Q38">
        <f t="shared" si="6"/>
        <v>-1.8660254037844388E-2</v>
      </c>
    </row>
    <row r="39" spans="3:17" x14ac:dyDescent="0.25">
      <c r="C39">
        <v>165</v>
      </c>
      <c r="D39">
        <f t="shared" si="14"/>
        <v>-5.1763809020504209E-3</v>
      </c>
      <c r="E39">
        <f t="shared" si="15"/>
        <v>-1.965925826289068E-2</v>
      </c>
      <c r="G39">
        <f t="shared" si="11"/>
        <v>1.4532959899950567E-2</v>
      </c>
      <c r="H39">
        <f t="shared" si="3"/>
        <v>0.24169330186192028</v>
      </c>
      <c r="J39">
        <f t="shared" si="12"/>
        <v>-1.965925826289068E-2</v>
      </c>
      <c r="K39">
        <f t="shared" si="13"/>
        <v>-1.965925826289068E-2</v>
      </c>
      <c r="M39">
        <f t="shared" si="4"/>
        <v>1.4532959899950567E-2</v>
      </c>
      <c r="N39">
        <f t="shared" si="5"/>
        <v>-1.965925826289068E-2</v>
      </c>
      <c r="Q39">
        <f t="shared" si="6"/>
        <v>-1.965925826289068E-2</v>
      </c>
    </row>
    <row r="40" spans="3:17" x14ac:dyDescent="0.25">
      <c r="C40">
        <v>180</v>
      </c>
      <c r="D40">
        <f t="shared" si="14"/>
        <v>-2.4502969098172402E-18</v>
      </c>
      <c r="E40">
        <f t="shared" si="15"/>
        <v>-0.02</v>
      </c>
      <c r="G40">
        <f t="shared" si="11"/>
        <v>1.9607843137254898E-2</v>
      </c>
      <c r="H40">
        <f t="shared" si="3"/>
        <v>0.28097940350704054</v>
      </c>
      <c r="J40">
        <f t="shared" si="12"/>
        <v>-0.02</v>
      </c>
      <c r="K40">
        <f t="shared" si="13"/>
        <v>-0.02</v>
      </c>
      <c r="M40">
        <f t="shared" si="4"/>
        <v>1.9607843137254898E-2</v>
      </c>
      <c r="N40">
        <f t="shared" si="5"/>
        <v>-0.02</v>
      </c>
      <c r="Q40">
        <f t="shared" si="6"/>
        <v>-0.02</v>
      </c>
    </row>
    <row r="41" spans="3:17" x14ac:dyDescent="0.25">
      <c r="D41">
        <v>0.02</v>
      </c>
      <c r="E41">
        <f>-E2</f>
        <v>-0.02</v>
      </c>
      <c r="G41">
        <f t="shared" si="11"/>
        <v>3.9215686274509803E-2</v>
      </c>
      <c r="H41">
        <f t="shared" si="3"/>
        <v>0.39869441540120309</v>
      </c>
      <c r="J41">
        <f t="shared" si="12"/>
        <v>-0.02</v>
      </c>
      <c r="K41">
        <f t="shared" si="13"/>
        <v>-0.02</v>
      </c>
      <c r="M41">
        <f t="shared" si="4"/>
        <v>3.9215686274509803E-2</v>
      </c>
      <c r="N41">
        <f t="shared" si="5"/>
        <v>-0.02</v>
      </c>
      <c r="Q41">
        <f t="shared" si="6"/>
        <v>-0.02</v>
      </c>
    </row>
    <row r="42" spans="3:17" x14ac:dyDescent="0.25">
      <c r="D42">
        <v>0.05</v>
      </c>
      <c r="E42">
        <f t="shared" ref="E42:E58" si="16">E41</f>
        <v>-0.02</v>
      </c>
      <c r="G42">
        <f t="shared" si="11"/>
        <v>6.8627450980392163E-2</v>
      </c>
      <c r="H42">
        <f t="shared" si="3"/>
        <v>0.53012257548398845</v>
      </c>
      <c r="J42">
        <f t="shared" si="12"/>
        <v>-0.02</v>
      </c>
      <c r="K42">
        <f t="shared" si="13"/>
        <v>-0.02</v>
      </c>
      <c r="M42">
        <f t="shared" si="4"/>
        <v>6.8627450980392163E-2</v>
      </c>
      <c r="N42">
        <f t="shared" si="5"/>
        <v>-0.02</v>
      </c>
      <c r="Q42">
        <f t="shared" si="6"/>
        <v>-0.02</v>
      </c>
    </row>
    <row r="43" spans="3:17" x14ac:dyDescent="0.25">
      <c r="D43">
        <v>7.0000000000000007E-2</v>
      </c>
      <c r="E43">
        <f t="shared" si="16"/>
        <v>-0.02</v>
      </c>
      <c r="G43">
        <f t="shared" si="11"/>
        <v>8.8235294117647065E-2</v>
      </c>
      <c r="H43">
        <f t="shared" si="3"/>
        <v>0.60319140560966966</v>
      </c>
      <c r="J43">
        <f t="shared" si="12"/>
        <v>-0.02</v>
      </c>
      <c r="K43">
        <f t="shared" si="13"/>
        <v>-0.02</v>
      </c>
      <c r="M43">
        <f t="shared" si="4"/>
        <v>8.8235294117647065E-2</v>
      </c>
      <c r="N43">
        <f t="shared" si="5"/>
        <v>-0.02</v>
      </c>
      <c r="Q43">
        <f t="shared" si="6"/>
        <v>-0.02</v>
      </c>
    </row>
    <row r="44" spans="3:17" x14ac:dyDescent="0.25">
      <c r="D44">
        <v>0.1</v>
      </c>
      <c r="E44">
        <f t="shared" si="16"/>
        <v>-0.02</v>
      </c>
      <c r="G44">
        <f t="shared" si="11"/>
        <v>0.11764705882352942</v>
      </c>
      <c r="H44">
        <f t="shared" si="3"/>
        <v>0.70021155553429104</v>
      </c>
      <c r="J44">
        <f t="shared" si="12"/>
        <v>-0.02</v>
      </c>
      <c r="K44">
        <f t="shared" si="13"/>
        <v>-0.02</v>
      </c>
      <c r="M44">
        <f t="shared" si="4"/>
        <v>0.11764705882352942</v>
      </c>
      <c r="N44">
        <f t="shared" si="5"/>
        <v>-0.02</v>
      </c>
      <c r="Q44">
        <f t="shared" si="6"/>
        <v>-0.02</v>
      </c>
    </row>
    <row r="45" spans="3:17" x14ac:dyDescent="0.25">
      <c r="D45">
        <v>0.15</v>
      </c>
      <c r="E45">
        <f t="shared" si="16"/>
        <v>-0.02</v>
      </c>
      <c r="G45">
        <f t="shared" si="11"/>
        <v>0.16666666666666666</v>
      </c>
      <c r="H45">
        <f t="shared" si="3"/>
        <v>0.84106867056793011</v>
      </c>
      <c r="J45">
        <f t="shared" si="12"/>
        <v>-0.02</v>
      </c>
      <c r="K45">
        <f t="shared" si="13"/>
        <v>-0.02</v>
      </c>
      <c r="M45">
        <f t="shared" si="4"/>
        <v>0.16666666666666666</v>
      </c>
      <c r="N45">
        <f t="shared" si="5"/>
        <v>-0.02</v>
      </c>
      <c r="Q45">
        <f t="shared" si="6"/>
        <v>-0.02</v>
      </c>
    </row>
    <row r="46" spans="3:17" x14ac:dyDescent="0.25">
      <c r="D46">
        <v>0.2</v>
      </c>
      <c r="E46">
        <f t="shared" si="16"/>
        <v>-0.02</v>
      </c>
      <c r="G46">
        <f t="shared" si="11"/>
        <v>0.21568627450980393</v>
      </c>
      <c r="H46">
        <f t="shared" si="3"/>
        <v>0.96595999526659626</v>
      </c>
      <c r="J46">
        <f t="shared" si="12"/>
        <v>-0.02</v>
      </c>
      <c r="K46">
        <f t="shared" si="13"/>
        <v>-0.02</v>
      </c>
      <c r="M46">
        <f t="shared" si="4"/>
        <v>0.21568627450980393</v>
      </c>
      <c r="N46">
        <f t="shared" si="5"/>
        <v>-0.02</v>
      </c>
      <c r="Q46">
        <f t="shared" si="6"/>
        <v>-0.02</v>
      </c>
    </row>
    <row r="47" spans="3:17" x14ac:dyDescent="0.25">
      <c r="D47">
        <v>0.25</v>
      </c>
      <c r="E47">
        <f t="shared" si="16"/>
        <v>-0.02</v>
      </c>
      <c r="G47">
        <f t="shared" ref="G47:G64" si="17">(D47-$E$40)/(1-$E$40)</f>
        <v>0.26470588235294118</v>
      </c>
      <c r="H47">
        <f t="shared" si="3"/>
        <v>1.0808390005411683</v>
      </c>
      <c r="J47">
        <f t="shared" ref="J47:J57" si="18">E47+$J$2*SIN(PI()*G47)</f>
        <v>-0.02</v>
      </c>
      <c r="K47">
        <f t="shared" ref="K47:K57" si="19">E47+SIN(H47)*$J$2</f>
        <v>-0.02</v>
      </c>
      <c r="M47">
        <f t="shared" si="4"/>
        <v>0.26470588235294118</v>
      </c>
      <c r="N47">
        <f t="shared" si="5"/>
        <v>-0.02</v>
      </c>
      <c r="Q47">
        <f t="shared" si="6"/>
        <v>-0.02</v>
      </c>
    </row>
    <row r="48" spans="3:17" x14ac:dyDescent="0.25">
      <c r="D48">
        <v>0.3</v>
      </c>
      <c r="E48">
        <f t="shared" si="16"/>
        <v>-0.02</v>
      </c>
      <c r="G48">
        <f t="shared" si="17"/>
        <v>0.31372549019607843</v>
      </c>
      <c r="H48">
        <f t="shared" si="3"/>
        <v>1.1890420640500663</v>
      </c>
      <c r="J48">
        <f t="shared" si="18"/>
        <v>-0.02</v>
      </c>
      <c r="K48">
        <f t="shared" si="19"/>
        <v>-0.02</v>
      </c>
      <c r="M48">
        <f t="shared" si="4"/>
        <v>0.31372549019607843</v>
      </c>
      <c r="N48">
        <f t="shared" si="5"/>
        <v>-0.02</v>
      </c>
      <c r="Q48">
        <f t="shared" si="6"/>
        <v>-0.02</v>
      </c>
    </row>
    <row r="49" spans="4:17" x14ac:dyDescent="0.25">
      <c r="D49">
        <v>0.35</v>
      </c>
      <c r="E49">
        <f t="shared" si="16"/>
        <v>-0.02</v>
      </c>
      <c r="G49">
        <f t="shared" si="17"/>
        <v>0.36274509803921567</v>
      </c>
      <c r="H49">
        <f t="shared" si="3"/>
        <v>1.2927164411438123</v>
      </c>
      <c r="J49">
        <f t="shared" si="18"/>
        <v>-0.02</v>
      </c>
      <c r="K49">
        <f t="shared" si="19"/>
        <v>-0.02</v>
      </c>
      <c r="M49">
        <f t="shared" si="4"/>
        <v>0.36274509803921567</v>
      </c>
      <c r="N49">
        <f t="shared" si="5"/>
        <v>-0.02</v>
      </c>
      <c r="Q49">
        <f t="shared" si="6"/>
        <v>-0.02</v>
      </c>
    </row>
    <row r="50" spans="4:17" x14ac:dyDescent="0.25">
      <c r="D50">
        <v>0.4</v>
      </c>
      <c r="E50">
        <f t="shared" si="16"/>
        <v>-0.02</v>
      </c>
      <c r="G50">
        <f t="shared" si="17"/>
        <v>0.41176470588235298</v>
      </c>
      <c r="H50">
        <f t="shared" si="3"/>
        <v>1.3933967223545263</v>
      </c>
      <c r="J50">
        <f t="shared" si="18"/>
        <v>-0.02</v>
      </c>
      <c r="K50">
        <f t="shared" si="19"/>
        <v>-0.02</v>
      </c>
      <c r="M50">
        <f t="shared" si="4"/>
        <v>0.41176470588235298</v>
      </c>
      <c r="N50">
        <f t="shared" si="5"/>
        <v>-0.02</v>
      </c>
      <c r="Q50">
        <f t="shared" si="6"/>
        <v>-0.02</v>
      </c>
    </row>
    <row r="51" spans="4:17" x14ac:dyDescent="0.25">
      <c r="D51">
        <v>0.45</v>
      </c>
      <c r="E51">
        <f t="shared" si="16"/>
        <v>-0.02</v>
      </c>
      <c r="G51">
        <f t="shared" si="17"/>
        <v>0.46078431372549022</v>
      </c>
      <c r="H51">
        <f t="shared" si="3"/>
        <v>1.4922843193291209</v>
      </c>
      <c r="J51">
        <f t="shared" si="18"/>
        <v>-0.02</v>
      </c>
      <c r="K51">
        <f t="shared" si="19"/>
        <v>-0.02</v>
      </c>
      <c r="M51">
        <f t="shared" si="4"/>
        <v>0.46078431372549022</v>
      </c>
      <c r="N51">
        <f t="shared" si="5"/>
        <v>-0.02</v>
      </c>
      <c r="Q51">
        <f t="shared" si="6"/>
        <v>-0.02</v>
      </c>
    </row>
    <row r="52" spans="4:17" x14ac:dyDescent="0.25">
      <c r="D52">
        <v>0.5</v>
      </c>
      <c r="E52">
        <f t="shared" si="16"/>
        <v>-0.02</v>
      </c>
      <c r="G52">
        <f t="shared" si="17"/>
        <v>0.50980392156862742</v>
      </c>
      <c r="H52">
        <f t="shared" si="3"/>
        <v>1.5904054265793559</v>
      </c>
      <c r="J52">
        <f t="shared" si="18"/>
        <v>-0.02</v>
      </c>
      <c r="K52">
        <f t="shared" si="19"/>
        <v>-0.02</v>
      </c>
      <c r="M52">
        <f t="shared" si="4"/>
        <v>0.50980392156862742</v>
      </c>
      <c r="N52">
        <f t="shared" si="5"/>
        <v>-0.02</v>
      </c>
      <c r="Q52">
        <f t="shared" si="6"/>
        <v>-0.02</v>
      </c>
    </row>
    <row r="53" spans="4:17" x14ac:dyDescent="0.25">
      <c r="D53">
        <v>0.55000000000000004</v>
      </c>
      <c r="E53">
        <f t="shared" si="16"/>
        <v>-0.02</v>
      </c>
      <c r="G53">
        <f t="shared" si="17"/>
        <v>0.55882352941176472</v>
      </c>
      <c r="H53">
        <f t="shared" si="3"/>
        <v>1.6887164788201459</v>
      </c>
      <c r="J53">
        <f t="shared" si="18"/>
        <v>-0.02</v>
      </c>
      <c r="K53">
        <f t="shared" si="19"/>
        <v>-0.02</v>
      </c>
      <c r="M53">
        <f t="shared" si="4"/>
        <v>0.55882352941176472</v>
      </c>
      <c r="N53">
        <f t="shared" si="5"/>
        <v>-0.02</v>
      </c>
      <c r="Q53">
        <f t="shared" si="6"/>
        <v>-0.02</v>
      </c>
    </row>
    <row r="54" spans="4:17" x14ac:dyDescent="0.25">
      <c r="D54">
        <v>0.6</v>
      </c>
      <c r="E54">
        <f t="shared" si="16"/>
        <v>-0.02</v>
      </c>
      <c r="G54">
        <f t="shared" si="17"/>
        <v>0.60784313725490191</v>
      </c>
      <c r="H54">
        <f t="shared" si="3"/>
        <v>1.7881909190625749</v>
      </c>
      <c r="J54">
        <f t="shared" si="18"/>
        <v>-0.02</v>
      </c>
      <c r="K54">
        <f t="shared" si="19"/>
        <v>-0.02</v>
      </c>
      <c r="M54">
        <f t="shared" si="4"/>
        <v>0.60784313725490191</v>
      </c>
      <c r="N54">
        <f t="shared" si="5"/>
        <v>-0.02</v>
      </c>
      <c r="Q54">
        <f t="shared" si="6"/>
        <v>-0.02</v>
      </c>
    </row>
    <row r="55" spans="4:17" x14ac:dyDescent="0.25">
      <c r="D55">
        <v>0.65</v>
      </c>
      <c r="E55">
        <f t="shared" si="16"/>
        <v>-0.02</v>
      </c>
      <c r="G55">
        <f t="shared" si="17"/>
        <v>0.65686274509803921</v>
      </c>
      <c r="H55">
        <f t="shared" si="3"/>
        <v>1.8899104063272754</v>
      </c>
      <c r="J55">
        <f t="shared" si="18"/>
        <v>-0.02</v>
      </c>
      <c r="K55">
        <f t="shared" si="19"/>
        <v>-0.02</v>
      </c>
      <c r="M55">
        <f t="shared" si="4"/>
        <v>0.65686274509803921</v>
      </c>
      <c r="N55">
        <f t="shared" si="5"/>
        <v>-0.02</v>
      </c>
      <c r="Q55">
        <f t="shared" si="6"/>
        <v>-0.02</v>
      </c>
    </row>
    <row r="56" spans="4:17" x14ac:dyDescent="0.25">
      <c r="D56">
        <v>0.7</v>
      </c>
      <c r="E56">
        <f t="shared" si="16"/>
        <v>-0.02</v>
      </c>
      <c r="G56">
        <f t="shared" si="17"/>
        <v>0.70588235294117641</v>
      </c>
      <c r="H56">
        <f t="shared" si="3"/>
        <v>1.995186035388083</v>
      </c>
      <c r="J56">
        <f t="shared" si="18"/>
        <v>-0.02</v>
      </c>
      <c r="K56">
        <f t="shared" si="19"/>
        <v>-0.02</v>
      </c>
      <c r="M56">
        <f t="shared" si="4"/>
        <v>0.70588235294117641</v>
      </c>
      <c r="N56">
        <f t="shared" si="5"/>
        <v>-0.02</v>
      </c>
      <c r="Q56">
        <f t="shared" si="6"/>
        <v>-0.02</v>
      </c>
    </row>
    <row r="57" spans="4:17" x14ac:dyDescent="0.25">
      <c r="D57">
        <v>0.75</v>
      </c>
      <c r="E57">
        <f t="shared" si="16"/>
        <v>-0.02</v>
      </c>
      <c r="G57">
        <f t="shared" si="17"/>
        <v>0.75490196078431371</v>
      </c>
      <c r="H57">
        <f t="shared" si="3"/>
        <v>2.1057531805214458</v>
      </c>
      <c r="J57">
        <f t="shared" si="18"/>
        <v>-0.02</v>
      </c>
      <c r="K57">
        <f t="shared" si="19"/>
        <v>-0.02</v>
      </c>
      <c r="M57">
        <f t="shared" si="4"/>
        <v>0.75490196078431371</v>
      </c>
      <c r="N57">
        <f t="shared" si="5"/>
        <v>-0.02</v>
      </c>
      <c r="Q57">
        <f t="shared" si="6"/>
        <v>-0.02</v>
      </c>
    </row>
    <row r="58" spans="4:17" x14ac:dyDescent="0.25">
      <c r="D58">
        <v>0.8</v>
      </c>
      <c r="E58">
        <f t="shared" si="16"/>
        <v>-0.02</v>
      </c>
      <c r="G58">
        <f t="shared" si="17"/>
        <v>0.80392156862745101</v>
      </c>
      <c r="H58">
        <f t="shared" si="3"/>
        <v>2.2241378281733462</v>
      </c>
      <c r="J58">
        <f t="shared" ref="J58:J64" si="20">E58+$J$2*SIN(PI()*G58)</f>
        <v>-0.02</v>
      </c>
      <c r="K58">
        <f t="shared" ref="K58:K64" si="21">E58+SIN(H58)*$J$2</f>
        <v>-0.02</v>
      </c>
      <c r="M58">
        <f t="shared" si="4"/>
        <v>0.80392156862745101</v>
      </c>
      <c r="N58">
        <f t="shared" si="5"/>
        <v>-0.02</v>
      </c>
      <c r="Q58">
        <f t="shared" si="6"/>
        <v>-0.02</v>
      </c>
    </row>
    <row r="59" spans="4:17" x14ac:dyDescent="0.25">
      <c r="D59">
        <v>0.85</v>
      </c>
      <c r="E59">
        <f t="shared" ref="E59:E62" ca="1" si="22">(E60+E58)/2</f>
        <v>-1.666666666666667E-2</v>
      </c>
      <c r="G59">
        <f t="shared" si="17"/>
        <v>0.8529411764705882</v>
      </c>
      <c r="H59">
        <f t="shared" si="3"/>
        <v>2.3544643829336653</v>
      </c>
      <c r="J59">
        <f t="shared" ca="1" si="20"/>
        <v>-1.666666666666667E-2</v>
      </c>
      <c r="K59">
        <f t="shared" ca="1" si="21"/>
        <v>-1.666666666666667E-2</v>
      </c>
      <c r="M59">
        <f t="shared" si="4"/>
        <v>0.8529411764705882</v>
      </c>
      <c r="N59">
        <f t="shared" ca="1" si="5"/>
        <v>-1.666666666666667E-2</v>
      </c>
      <c r="Q59">
        <f t="shared" ca="1" si="6"/>
        <v>-1.666666666666667E-2</v>
      </c>
    </row>
    <row r="60" spans="4:17" x14ac:dyDescent="0.25">
      <c r="D60">
        <v>0.9</v>
      </c>
      <c r="E60">
        <f t="shared" ca="1" si="22"/>
        <v>-1.3333333333333336E-2</v>
      </c>
      <c r="G60">
        <f t="shared" si="17"/>
        <v>0.90196078431372551</v>
      </c>
      <c r="H60">
        <f t="shared" si="3"/>
        <v>2.5046562699685153</v>
      </c>
      <c r="J60">
        <f t="shared" ca="1" si="20"/>
        <v>-1.3333333333333336E-2</v>
      </c>
      <c r="K60">
        <f t="shared" ca="1" si="21"/>
        <v>-1.3333333333333336E-2</v>
      </c>
      <c r="M60">
        <f t="shared" si="4"/>
        <v>0.90196078431372551</v>
      </c>
      <c r="N60">
        <f t="shared" ca="1" si="5"/>
        <v>-1.3333333333333336E-2</v>
      </c>
      <c r="Q60">
        <f t="shared" ca="1" si="6"/>
        <v>-1.3333333333333336E-2</v>
      </c>
    </row>
    <row r="61" spans="4:17" x14ac:dyDescent="0.25">
      <c r="D61">
        <v>0.92</v>
      </c>
      <c r="E61">
        <f t="shared" ca="1" si="22"/>
        <v>-1.0000000000000002E-2</v>
      </c>
      <c r="G61">
        <f t="shared" si="17"/>
        <v>0.92156862745098045</v>
      </c>
      <c r="H61">
        <f t="shared" si="3"/>
        <v>2.5738877325016443</v>
      </c>
      <c r="J61">
        <f t="shared" ca="1" si="20"/>
        <v>-1.0000000000000002E-2</v>
      </c>
      <c r="K61">
        <f t="shared" ca="1" si="21"/>
        <v>-1.0000000000000002E-2</v>
      </c>
      <c r="M61">
        <f t="shared" si="4"/>
        <v>0.92156862745098045</v>
      </c>
      <c r="N61">
        <f t="shared" ca="1" si="5"/>
        <v>-1.0000000000000002E-2</v>
      </c>
      <c r="Q61">
        <f t="shared" ca="1" si="6"/>
        <v>-1.0000000000000002E-2</v>
      </c>
    </row>
    <row r="62" spans="4:17" x14ac:dyDescent="0.25">
      <c r="D62">
        <v>0.95</v>
      </c>
      <c r="E62">
        <f t="shared" ca="1" si="22"/>
        <v>-6.666666666666668E-3</v>
      </c>
      <c r="G62">
        <f t="shared" si="17"/>
        <v>0.9509803921568627</v>
      </c>
      <c r="H62">
        <f t="shared" si="3"/>
        <v>2.6950852914787244</v>
      </c>
      <c r="J62">
        <f t="shared" ca="1" si="20"/>
        <v>-6.666666666666668E-3</v>
      </c>
      <c r="K62">
        <f t="shared" ca="1" si="21"/>
        <v>-6.666666666666668E-3</v>
      </c>
      <c r="M62">
        <f t="shared" si="4"/>
        <v>0.9509803921568627</v>
      </c>
      <c r="N62">
        <f t="shared" ca="1" si="5"/>
        <v>-6.666666666666668E-3</v>
      </c>
      <c r="Q62">
        <f t="shared" ca="1" si="6"/>
        <v>-6.666666666666668E-3</v>
      </c>
    </row>
    <row r="63" spans="4:17" x14ac:dyDescent="0.25">
      <c r="D63">
        <v>0.97</v>
      </c>
      <c r="E63">
        <f ca="1">(E64+E62)/2</f>
        <v>-3.333333333333334E-3</v>
      </c>
      <c r="G63">
        <f t="shared" si="17"/>
        <v>0.97058823529411764</v>
      </c>
      <c r="H63">
        <f t="shared" si="3"/>
        <v>2.7968914737911472</v>
      </c>
      <c r="J63">
        <f t="shared" ca="1" si="20"/>
        <v>-3.333333333333334E-3</v>
      </c>
      <c r="K63">
        <f t="shared" ca="1" si="21"/>
        <v>-3.333333333333334E-3</v>
      </c>
      <c r="M63">
        <f t="shared" si="4"/>
        <v>0.97058823529411764</v>
      </c>
      <c r="N63">
        <f t="shared" ca="1" si="5"/>
        <v>-3.333333333333334E-3</v>
      </c>
      <c r="Q63">
        <f t="shared" ca="1" si="6"/>
        <v>-3.333333333333334E-3</v>
      </c>
    </row>
    <row r="64" spans="4:17" x14ac:dyDescent="0.25">
      <c r="D64">
        <v>1</v>
      </c>
      <c r="E64">
        <f t="shared" ref="E64" si="23">E19</f>
        <v>0</v>
      </c>
      <c r="G64">
        <f t="shared" si="17"/>
        <v>1</v>
      </c>
      <c r="H64">
        <f t="shared" si="3"/>
        <v>3.1415926535897931</v>
      </c>
      <c r="J64">
        <f t="shared" si="20"/>
        <v>0</v>
      </c>
      <c r="K64">
        <f t="shared" si="21"/>
        <v>0</v>
      </c>
      <c r="M64">
        <f t="shared" si="4"/>
        <v>1</v>
      </c>
      <c r="N64">
        <f t="shared" si="5"/>
        <v>0</v>
      </c>
      <c r="Q64">
        <f t="shared" si="6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64"/>
  <sheetViews>
    <sheetView workbookViewId="0">
      <selection activeCell="U30" sqref="U30"/>
    </sheetView>
  </sheetViews>
  <sheetFormatPr defaultRowHeight="15" x14ac:dyDescent="0.25"/>
  <cols>
    <col min="11" max="11" width="12" bestFit="1" customWidth="1"/>
    <col min="14" max="14" width="12" bestFit="1" customWidth="1"/>
    <col min="17" max="17" width="12" bestFit="1" customWidth="1"/>
  </cols>
  <sheetData>
    <row r="1" spans="4:14" x14ac:dyDescent="0.25">
      <c r="E1" t="s">
        <v>6</v>
      </c>
      <c r="J1" t="s">
        <v>4</v>
      </c>
    </row>
    <row r="2" spans="4:14" x14ac:dyDescent="0.25">
      <c r="E2">
        <v>0.02</v>
      </c>
      <c r="J2">
        <v>0.1</v>
      </c>
      <c r="M2" t="s">
        <v>10</v>
      </c>
    </row>
    <row r="3" spans="4:14" x14ac:dyDescent="0.25">
      <c r="M3" t="s">
        <v>9</v>
      </c>
    </row>
    <row r="4" spans="4:14" x14ac:dyDescent="0.25">
      <c r="D4" t="s">
        <v>0</v>
      </c>
      <c r="E4" t="s">
        <v>1</v>
      </c>
      <c r="G4" t="s">
        <v>5</v>
      </c>
      <c r="H4" t="s">
        <v>2</v>
      </c>
      <c r="J4" t="s">
        <v>3</v>
      </c>
      <c r="K4" t="s">
        <v>7</v>
      </c>
      <c r="M4" t="s">
        <v>0</v>
      </c>
      <c r="N4" t="s">
        <v>1</v>
      </c>
    </row>
    <row r="5" spans="4:14" x14ac:dyDescent="0.25">
      <c r="D5">
        <v>1</v>
      </c>
      <c r="E5">
        <v>0</v>
      </c>
      <c r="G5">
        <f t="shared" ref="G5:G22" si="0">(D5-$E$40)/(1-$E$40)</f>
        <v>1</v>
      </c>
      <c r="H5">
        <f>ACOS(1-2*G5)</f>
        <v>3.1415926535897931</v>
      </c>
      <c r="J5">
        <f t="shared" ref="J5:J22" si="1">E5+$J$2*SIN(PI()*G5)</f>
        <v>1.22514845490862E-17</v>
      </c>
      <c r="K5">
        <f t="shared" ref="K5:K22" si="2">E5+SIN(H5)*$J$2</f>
        <v>1.22514845490862E-17</v>
      </c>
      <c r="M5">
        <f>G5</f>
        <v>1</v>
      </c>
      <c r="N5">
        <f>J5</f>
        <v>1.22514845490862E-17</v>
      </c>
    </row>
    <row r="6" spans="4:14" x14ac:dyDescent="0.25">
      <c r="D6">
        <v>0.97</v>
      </c>
      <c r="E6">
        <f>E5</f>
        <v>0</v>
      </c>
      <c r="G6">
        <f t="shared" si="0"/>
        <v>0.97058823529411764</v>
      </c>
      <c r="H6">
        <f t="shared" ref="H6:H64" si="3">ACOS(1-2*G6)</f>
        <v>2.7968914737911472</v>
      </c>
      <c r="J6">
        <f t="shared" si="1"/>
        <v>9.2268359463302304E-3</v>
      </c>
      <c r="K6">
        <f t="shared" si="2"/>
        <v>3.3791544979635463E-2</v>
      </c>
      <c r="M6">
        <f t="shared" ref="M6:M64" si="4">G6</f>
        <v>0.97058823529411764</v>
      </c>
      <c r="N6">
        <f t="shared" ref="N6:N64" si="5">J6</f>
        <v>9.2268359463302304E-3</v>
      </c>
    </row>
    <row r="7" spans="4:14" x14ac:dyDescent="0.25">
      <c r="D7">
        <v>0.95</v>
      </c>
      <c r="E7">
        <f t="shared" ref="E7:E28" si="6">E6</f>
        <v>0</v>
      </c>
      <c r="G7">
        <f t="shared" si="0"/>
        <v>0.9509803921568627</v>
      </c>
      <c r="H7">
        <f t="shared" si="3"/>
        <v>2.6950852914787244</v>
      </c>
      <c r="J7">
        <f t="shared" si="1"/>
        <v>1.5339165487868551E-2</v>
      </c>
      <c r="K7">
        <f t="shared" si="2"/>
        <v>4.3181795187343629E-2</v>
      </c>
      <c r="M7">
        <f t="shared" si="4"/>
        <v>0.9509803921568627</v>
      </c>
      <c r="N7">
        <f t="shared" si="5"/>
        <v>1.5339165487868551E-2</v>
      </c>
    </row>
    <row r="8" spans="4:14" x14ac:dyDescent="0.25">
      <c r="D8">
        <v>0.9</v>
      </c>
      <c r="E8">
        <f t="shared" si="6"/>
        <v>0</v>
      </c>
      <c r="G8">
        <f t="shared" si="0"/>
        <v>0.90196078431372551</v>
      </c>
      <c r="H8">
        <f t="shared" si="3"/>
        <v>2.5046562699685153</v>
      </c>
      <c r="J8">
        <f t="shared" si="1"/>
        <v>3.0315267411304365E-2</v>
      </c>
      <c r="K8">
        <f t="shared" si="2"/>
        <v>5.9473532894521966E-2</v>
      </c>
      <c r="M8">
        <f t="shared" si="4"/>
        <v>0.90196078431372551</v>
      </c>
      <c r="N8">
        <f t="shared" si="5"/>
        <v>3.0315267411304365E-2</v>
      </c>
    </row>
    <row r="9" spans="4:14" x14ac:dyDescent="0.25">
      <c r="D9">
        <v>0.85</v>
      </c>
      <c r="E9">
        <f t="shared" si="6"/>
        <v>0</v>
      </c>
      <c r="G9">
        <f t="shared" si="0"/>
        <v>0.8529411764705882</v>
      </c>
      <c r="H9">
        <f t="shared" si="3"/>
        <v>2.3544643829336653</v>
      </c>
      <c r="J9">
        <f t="shared" si="1"/>
        <v>4.4573835577653841E-2</v>
      </c>
      <c r="K9">
        <f t="shared" si="2"/>
        <v>7.0832909287013496E-2</v>
      </c>
      <c r="M9">
        <f t="shared" si="4"/>
        <v>0.8529411764705882</v>
      </c>
      <c r="N9">
        <f t="shared" si="5"/>
        <v>4.4573835577653841E-2</v>
      </c>
    </row>
    <row r="10" spans="4:14" x14ac:dyDescent="0.25">
      <c r="D10">
        <v>0.8</v>
      </c>
      <c r="E10">
        <f t="shared" si="6"/>
        <v>0</v>
      </c>
      <c r="G10">
        <f t="shared" si="0"/>
        <v>0.80392156862745101</v>
      </c>
      <c r="H10">
        <f t="shared" si="3"/>
        <v>2.2241378281733462</v>
      </c>
      <c r="J10">
        <f t="shared" si="1"/>
        <v>5.7777383140825124E-2</v>
      </c>
      <c r="K10">
        <f t="shared" si="2"/>
        <v>7.9405712671829748E-2</v>
      </c>
      <c r="M10">
        <f t="shared" si="4"/>
        <v>0.80392156862745101</v>
      </c>
      <c r="N10">
        <f t="shared" si="5"/>
        <v>5.7777383140825124E-2</v>
      </c>
    </row>
    <row r="11" spans="4:14" x14ac:dyDescent="0.25">
      <c r="D11">
        <v>0.75</v>
      </c>
      <c r="E11">
        <f t="shared" si="6"/>
        <v>0</v>
      </c>
      <c r="G11">
        <f t="shared" si="0"/>
        <v>0.75490196078431371</v>
      </c>
      <c r="H11">
        <f t="shared" si="3"/>
        <v>2.1057531805214458</v>
      </c>
      <c r="J11">
        <f t="shared" si="1"/>
        <v>6.9613394596292663E-2</v>
      </c>
      <c r="K11">
        <f t="shared" si="2"/>
        <v>8.6029062621491417E-2</v>
      </c>
      <c r="M11">
        <f t="shared" si="4"/>
        <v>0.75490196078431371</v>
      </c>
      <c r="N11">
        <f t="shared" si="5"/>
        <v>6.9613394596292663E-2</v>
      </c>
    </row>
    <row r="12" spans="4:14" x14ac:dyDescent="0.25">
      <c r="D12">
        <v>0.7</v>
      </c>
      <c r="E12">
        <f t="shared" si="6"/>
        <v>0</v>
      </c>
      <c r="G12">
        <f t="shared" si="0"/>
        <v>0.70588235294117641</v>
      </c>
      <c r="H12">
        <f t="shared" si="3"/>
        <v>1.995186035388083</v>
      </c>
      <c r="J12">
        <f t="shared" si="1"/>
        <v>7.9801722728023966E-2</v>
      </c>
      <c r="K12">
        <f t="shared" si="2"/>
        <v>9.1129019910762762E-2</v>
      </c>
      <c r="M12">
        <f t="shared" si="4"/>
        <v>0.70588235294117641</v>
      </c>
      <c r="N12">
        <f t="shared" si="5"/>
        <v>7.9801722728023966E-2</v>
      </c>
    </row>
    <row r="13" spans="4:14" x14ac:dyDescent="0.25">
      <c r="D13">
        <v>0.65</v>
      </c>
      <c r="E13">
        <f t="shared" si="6"/>
        <v>0</v>
      </c>
      <c r="G13">
        <f t="shared" si="0"/>
        <v>0.65686274509803921</v>
      </c>
      <c r="H13">
        <f t="shared" si="3"/>
        <v>1.8899104063272754</v>
      </c>
      <c r="J13">
        <f t="shared" si="1"/>
        <v>8.8101219428578459E-2</v>
      </c>
      <c r="K13">
        <f t="shared" si="2"/>
        <v>9.495137264943726E-2</v>
      </c>
      <c r="M13">
        <f t="shared" si="4"/>
        <v>0.65686274509803921</v>
      </c>
      <c r="N13">
        <f t="shared" si="5"/>
        <v>8.8101219428578459E-2</v>
      </c>
    </row>
    <row r="14" spans="4:14" x14ac:dyDescent="0.25">
      <c r="D14">
        <v>0.6</v>
      </c>
      <c r="E14">
        <f t="shared" si="6"/>
        <v>0</v>
      </c>
      <c r="G14">
        <f t="shared" si="0"/>
        <v>0.60784313725490191</v>
      </c>
      <c r="H14">
        <f t="shared" si="3"/>
        <v>1.7881909190625749</v>
      </c>
      <c r="J14">
        <f t="shared" si="1"/>
        <v>9.4315443447127764E-2</v>
      </c>
      <c r="K14">
        <f t="shared" si="2"/>
        <v>9.7646271356774381E-2</v>
      </c>
      <c r="M14">
        <f t="shared" si="4"/>
        <v>0.60784313725490191</v>
      </c>
      <c r="N14">
        <f t="shared" si="5"/>
        <v>9.4315443447127764E-2</v>
      </c>
    </row>
    <row r="15" spans="4:14" x14ac:dyDescent="0.25">
      <c r="D15">
        <v>0.55000000000000004</v>
      </c>
      <c r="E15">
        <f t="shared" si="6"/>
        <v>0</v>
      </c>
      <c r="G15">
        <f t="shared" si="0"/>
        <v>0.55882352941176472</v>
      </c>
      <c r="H15">
        <f t="shared" si="3"/>
        <v>1.6887164788201459</v>
      </c>
      <c r="J15">
        <f t="shared" si="1"/>
        <v>9.8297309968390187E-2</v>
      </c>
      <c r="K15">
        <f t="shared" si="2"/>
        <v>9.9305547153730189E-2</v>
      </c>
      <c r="M15">
        <f t="shared" si="4"/>
        <v>0.55882352941176472</v>
      </c>
      <c r="N15">
        <f t="shared" si="5"/>
        <v>9.8297309968390187E-2</v>
      </c>
    </row>
    <row r="16" spans="4:14" x14ac:dyDescent="0.25">
      <c r="D16">
        <v>0.5</v>
      </c>
      <c r="E16">
        <f t="shared" si="6"/>
        <v>0</v>
      </c>
      <c r="G16">
        <f t="shared" si="0"/>
        <v>0.50980392156862742</v>
      </c>
      <c r="H16">
        <f t="shared" si="3"/>
        <v>1.5904054265793559</v>
      </c>
      <c r="J16">
        <f t="shared" si="1"/>
        <v>9.9952571971336598E-2</v>
      </c>
      <c r="K16">
        <f t="shared" si="2"/>
        <v>9.998077477632912E-2</v>
      </c>
      <c r="M16">
        <f t="shared" si="4"/>
        <v>0.50980392156862742</v>
      </c>
      <c r="N16">
        <f t="shared" si="5"/>
        <v>9.9952571971336598E-2</v>
      </c>
    </row>
    <row r="17" spans="3:14" x14ac:dyDescent="0.25">
      <c r="D17">
        <v>0.45</v>
      </c>
      <c r="E17">
        <f t="shared" si="6"/>
        <v>0</v>
      </c>
      <c r="G17">
        <f t="shared" si="0"/>
        <v>0.46078431372549022</v>
      </c>
      <c r="H17">
        <f t="shared" si="3"/>
        <v>1.4922843193291209</v>
      </c>
      <c r="J17">
        <f t="shared" si="1"/>
        <v>9.9242050967193574E-2</v>
      </c>
      <c r="K17">
        <f t="shared" si="2"/>
        <v>9.9691951520675781E-2</v>
      </c>
      <c r="M17">
        <f t="shared" si="4"/>
        <v>0.46078431372549022</v>
      </c>
      <c r="N17">
        <f t="shared" si="5"/>
        <v>9.9242050967193574E-2</v>
      </c>
    </row>
    <row r="18" spans="3:14" x14ac:dyDescent="0.25">
      <c r="D18">
        <v>0.4</v>
      </c>
      <c r="E18">
        <f t="shared" si="6"/>
        <v>0</v>
      </c>
      <c r="G18">
        <f t="shared" si="0"/>
        <v>0.41176470588235298</v>
      </c>
      <c r="H18">
        <f t="shared" si="3"/>
        <v>1.3933967223545263</v>
      </c>
      <c r="J18">
        <f t="shared" si="1"/>
        <v>9.6182564317281907E-2</v>
      </c>
      <c r="K18">
        <f t="shared" si="2"/>
        <v>9.8430591356950078E-2</v>
      </c>
      <c r="M18">
        <f t="shared" si="4"/>
        <v>0.41176470588235298</v>
      </c>
      <c r="N18">
        <f t="shared" si="5"/>
        <v>9.6182564317281907E-2</v>
      </c>
    </row>
    <row r="19" spans="3:14" x14ac:dyDescent="0.25">
      <c r="D19">
        <v>0.35</v>
      </c>
      <c r="E19">
        <f t="shared" si="6"/>
        <v>0</v>
      </c>
      <c r="G19">
        <f t="shared" si="0"/>
        <v>0.36274509803921567</v>
      </c>
      <c r="H19">
        <f t="shared" si="3"/>
        <v>1.2927164411438123</v>
      </c>
      <c r="J19">
        <f t="shared" si="1"/>
        <v>9.0846527181952366E-2</v>
      </c>
      <c r="K19">
        <f t="shared" si="2"/>
        <v>9.615843008030768E-2</v>
      </c>
      <c r="M19">
        <f t="shared" si="4"/>
        <v>0.36274509803921567</v>
      </c>
      <c r="N19">
        <f t="shared" si="5"/>
        <v>9.0846527181952366E-2</v>
      </c>
    </row>
    <row r="20" spans="3:14" x14ac:dyDescent="0.25">
      <c r="D20">
        <v>0.3</v>
      </c>
      <c r="E20">
        <f t="shared" si="6"/>
        <v>0</v>
      </c>
      <c r="G20">
        <f t="shared" si="0"/>
        <v>0.31372549019607843</v>
      </c>
      <c r="H20">
        <f t="shared" si="3"/>
        <v>1.1890420640500663</v>
      </c>
      <c r="J20">
        <f t="shared" si="1"/>
        <v>8.336023852211194E-2</v>
      </c>
      <c r="K20">
        <f t="shared" si="2"/>
        <v>9.2801251499601833E-2</v>
      </c>
      <c r="M20">
        <f t="shared" si="4"/>
        <v>0.31372549019607843</v>
      </c>
      <c r="N20">
        <f t="shared" si="5"/>
        <v>8.336023852211194E-2</v>
      </c>
    </row>
    <row r="21" spans="3:14" x14ac:dyDescent="0.25">
      <c r="D21">
        <v>0.25</v>
      </c>
      <c r="E21">
        <f t="shared" si="6"/>
        <v>0</v>
      </c>
      <c r="G21">
        <f t="shared" si="0"/>
        <v>0.26470588235294118</v>
      </c>
      <c r="H21">
        <f t="shared" si="3"/>
        <v>1.0808390005411683</v>
      </c>
      <c r="J21">
        <f t="shared" si="1"/>
        <v>7.3900891722065917E-2</v>
      </c>
      <c r="K21">
        <f t="shared" si="2"/>
        <v>8.8235294117647065E-2</v>
      </c>
      <c r="M21">
        <f t="shared" si="4"/>
        <v>0.26470588235294118</v>
      </c>
      <c r="N21">
        <f t="shared" si="5"/>
        <v>7.3900891722065917E-2</v>
      </c>
    </row>
    <row r="22" spans="3:14" x14ac:dyDescent="0.25">
      <c r="D22">
        <v>0.2</v>
      </c>
      <c r="E22">
        <f t="shared" si="6"/>
        <v>0</v>
      </c>
      <c r="G22">
        <f t="shared" si="0"/>
        <v>0.21568627450980393</v>
      </c>
      <c r="H22">
        <f t="shared" si="3"/>
        <v>0.96595999526659626</v>
      </c>
      <c r="J22">
        <f t="shared" si="1"/>
        <v>6.2692380589410651E-2</v>
      </c>
      <c r="K22">
        <f t="shared" si="2"/>
        <v>8.225951750354131E-2</v>
      </c>
      <c r="M22">
        <f t="shared" si="4"/>
        <v>0.21568627450980393</v>
      </c>
      <c r="N22">
        <f t="shared" si="5"/>
        <v>6.2692380589410651E-2</v>
      </c>
    </row>
    <row r="23" spans="3:14" x14ac:dyDescent="0.25">
      <c r="D23">
        <v>0.15</v>
      </c>
      <c r="E23">
        <f t="shared" si="6"/>
        <v>0</v>
      </c>
      <c r="G23">
        <f t="shared" ref="G23:G27" si="7">(D23-$E$40)/(1-$E$40)</f>
        <v>0.16666666666666666</v>
      </c>
      <c r="H23">
        <f t="shared" si="3"/>
        <v>0.84106867056793011</v>
      </c>
      <c r="J23">
        <f t="shared" ref="J23:J27" si="8">E23+$J$2*SIN(PI()*G23)</f>
        <v>4.9999999999999996E-2</v>
      </c>
      <c r="K23">
        <f t="shared" ref="K23:K27" si="9">E23+SIN(H23)*$J$2</f>
        <v>7.4535599249992979E-2</v>
      </c>
      <c r="M23">
        <f t="shared" si="4"/>
        <v>0.16666666666666666</v>
      </c>
      <c r="N23">
        <f t="shared" si="5"/>
        <v>4.9999999999999996E-2</v>
      </c>
    </row>
    <row r="24" spans="3:14" x14ac:dyDescent="0.25">
      <c r="D24">
        <v>0.1</v>
      </c>
      <c r="E24">
        <f t="shared" si="6"/>
        <v>0</v>
      </c>
      <c r="G24">
        <f t="shared" si="7"/>
        <v>0.11764705882352942</v>
      </c>
      <c r="H24">
        <f t="shared" si="3"/>
        <v>0.70021155553429104</v>
      </c>
      <c r="J24">
        <f t="shared" si="8"/>
        <v>3.61241666187153E-2</v>
      </c>
      <c r="K24">
        <f t="shared" si="9"/>
        <v>6.4437947941784243E-2</v>
      </c>
      <c r="M24">
        <f t="shared" si="4"/>
        <v>0.11764705882352942</v>
      </c>
      <c r="N24">
        <f t="shared" si="5"/>
        <v>3.61241666187153E-2</v>
      </c>
    </row>
    <row r="25" spans="3:14" x14ac:dyDescent="0.25">
      <c r="D25">
        <v>7.0000000000000007E-2</v>
      </c>
      <c r="E25">
        <f t="shared" si="6"/>
        <v>0</v>
      </c>
      <c r="G25">
        <f t="shared" si="7"/>
        <v>8.8235294117647065E-2</v>
      </c>
      <c r="H25">
        <f t="shared" si="3"/>
        <v>0.60319140560966966</v>
      </c>
      <c r="J25">
        <f t="shared" si="8"/>
        <v>2.7366299007208286E-2</v>
      </c>
      <c r="K25">
        <f t="shared" si="9"/>
        <v>5.6727357417605623E-2</v>
      </c>
      <c r="M25">
        <f t="shared" si="4"/>
        <v>8.8235294117647065E-2</v>
      </c>
      <c r="N25">
        <f t="shared" si="5"/>
        <v>2.7366299007208286E-2</v>
      </c>
    </row>
    <row r="26" spans="3:14" x14ac:dyDescent="0.25">
      <c r="D26">
        <v>0.05</v>
      </c>
      <c r="E26">
        <f t="shared" si="6"/>
        <v>0</v>
      </c>
      <c r="G26">
        <f t="shared" si="7"/>
        <v>6.8627450980392163E-2</v>
      </c>
      <c r="H26">
        <f t="shared" si="3"/>
        <v>0.53012257548398845</v>
      </c>
      <c r="J26">
        <f t="shared" si="8"/>
        <v>2.1393308320649746E-2</v>
      </c>
      <c r="K26">
        <f t="shared" si="9"/>
        <v>5.0563909640108332E-2</v>
      </c>
      <c r="M26">
        <f t="shared" si="4"/>
        <v>6.8627450980392163E-2</v>
      </c>
      <c r="N26">
        <f t="shared" si="5"/>
        <v>2.1393308320649746E-2</v>
      </c>
    </row>
    <row r="27" spans="3:14" x14ac:dyDescent="0.25">
      <c r="C27" t="s">
        <v>2</v>
      </c>
      <c r="D27">
        <v>0.02</v>
      </c>
      <c r="E27">
        <f t="shared" si="6"/>
        <v>0</v>
      </c>
      <c r="G27">
        <f t="shared" si="7"/>
        <v>3.9215686274509803E-2</v>
      </c>
      <c r="H27">
        <f t="shared" si="3"/>
        <v>0.39869441540120309</v>
      </c>
      <c r="J27">
        <f t="shared" si="8"/>
        <v>1.2288829066471413E-2</v>
      </c>
      <c r="K27">
        <f t="shared" si="9"/>
        <v>3.8821548771026136E-2</v>
      </c>
      <c r="M27">
        <f t="shared" si="4"/>
        <v>3.9215686274509803E-2</v>
      </c>
      <c r="N27">
        <f t="shared" si="5"/>
        <v>1.2288829066471413E-2</v>
      </c>
    </row>
    <row r="28" spans="3:14" x14ac:dyDescent="0.25">
      <c r="C28">
        <v>0</v>
      </c>
      <c r="D28">
        <v>0</v>
      </c>
      <c r="E28">
        <f t="shared" si="6"/>
        <v>0</v>
      </c>
      <c r="G28">
        <f t="shared" ref="G28:G46" si="10">(D28-$E$40)/(1-$E$40)</f>
        <v>1.9607843137254902E-2</v>
      </c>
      <c r="H28">
        <f t="shared" si="3"/>
        <v>0.28097940350704054</v>
      </c>
      <c r="J28">
        <f t="shared" ref="J28:J46" si="11">E28+$J$2*SIN(PI()*G28)</f>
        <v>6.1560906133942836E-3</v>
      </c>
      <c r="K28">
        <f t="shared" ref="K28:K46" si="12">E28+SIN(H28)*$J$2</f>
        <v>2.7729677693590082E-2</v>
      </c>
      <c r="M28">
        <f t="shared" si="4"/>
        <v>1.9607843137254902E-2</v>
      </c>
      <c r="N28">
        <f t="shared" si="5"/>
        <v>6.1560906133942836E-3</v>
      </c>
    </row>
    <row r="29" spans="3:14" x14ac:dyDescent="0.25">
      <c r="C29">
        <v>15</v>
      </c>
      <c r="D29">
        <f>-$E$2*SIN(C29*PI()/180)</f>
        <v>-5.1763809020504148E-3</v>
      </c>
      <c r="E29">
        <f>$E$2/2*COS(C29*PI()/180)-$E$2/2</f>
        <v>-3.407417371093166E-4</v>
      </c>
      <c r="G29">
        <f t="shared" si="10"/>
        <v>1.4532959899950574E-2</v>
      </c>
      <c r="H29">
        <f t="shared" si="3"/>
        <v>0.24169330186192028</v>
      </c>
      <c r="J29">
        <f t="shared" si="11"/>
        <v>4.2233362241965505E-3</v>
      </c>
      <c r="K29">
        <f t="shared" si="12"/>
        <v>2.3593963589254734E-2</v>
      </c>
      <c r="M29">
        <f t="shared" si="4"/>
        <v>1.4532959899950574E-2</v>
      </c>
      <c r="N29">
        <f t="shared" si="5"/>
        <v>4.2233362241965505E-3</v>
      </c>
    </row>
    <row r="30" spans="3:14" x14ac:dyDescent="0.25">
      <c r="C30">
        <v>30</v>
      </c>
      <c r="D30">
        <f t="shared" ref="D30:D40" si="13">-$E$2*SIN(C30*PI()/180)</f>
        <v>-9.9999999999999985E-3</v>
      </c>
      <c r="E30">
        <f t="shared" ref="E30:E40" si="14">$E$2/2*COS(C30*PI()/180)-$E$2/2</f>
        <v>-1.3397459621556137E-3</v>
      </c>
      <c r="G30">
        <f t="shared" si="10"/>
        <v>9.8039215686274526E-3</v>
      </c>
      <c r="H30">
        <f t="shared" si="3"/>
        <v>0.19835452215880478</v>
      </c>
      <c r="J30">
        <f t="shared" si="11"/>
        <v>1.7397598934614225E-3</v>
      </c>
      <c r="K30">
        <f t="shared" si="12"/>
        <v>1.8365892510630449E-2</v>
      </c>
      <c r="M30">
        <f t="shared" si="4"/>
        <v>9.8039215686274526E-3</v>
      </c>
      <c r="N30">
        <f t="shared" si="5"/>
        <v>1.7397598934614225E-3</v>
      </c>
    </row>
    <row r="31" spans="3:14" x14ac:dyDescent="0.25">
      <c r="C31">
        <v>45</v>
      </c>
      <c r="D31">
        <f t="shared" si="13"/>
        <v>-1.4142135623730949E-2</v>
      </c>
      <c r="E31">
        <f t="shared" si="14"/>
        <v>-2.928932188134524E-3</v>
      </c>
      <c r="G31">
        <f t="shared" si="10"/>
        <v>5.7430042904598544E-3</v>
      </c>
      <c r="H31">
        <f t="shared" si="3"/>
        <v>0.15171067361351476</v>
      </c>
      <c r="J31">
        <f t="shared" si="11"/>
        <v>-1.1248120626169533E-3</v>
      </c>
      <c r="K31">
        <f t="shared" si="12"/>
        <v>1.2184005570196416E-2</v>
      </c>
      <c r="M31">
        <f t="shared" si="4"/>
        <v>5.7430042904598544E-3</v>
      </c>
      <c r="N31">
        <f t="shared" si="5"/>
        <v>-1.1248120626169533E-3</v>
      </c>
    </row>
    <row r="32" spans="3:14" x14ac:dyDescent="0.25">
      <c r="C32">
        <v>60</v>
      </c>
      <c r="D32">
        <f t="shared" si="13"/>
        <v>-1.7320508075688773E-2</v>
      </c>
      <c r="E32">
        <f t="shared" si="14"/>
        <v>-4.9999999999999992E-3</v>
      </c>
      <c r="G32">
        <f t="shared" si="10"/>
        <v>2.6269528669717913E-3</v>
      </c>
      <c r="H32">
        <f t="shared" si="3"/>
        <v>0.102552550217341</v>
      </c>
      <c r="J32">
        <f t="shared" si="11"/>
        <v>-4.17472778532721E-3</v>
      </c>
      <c r="K32">
        <f t="shared" si="12"/>
        <v>5.2372886754384219E-3</v>
      </c>
      <c r="M32">
        <f t="shared" si="4"/>
        <v>2.6269528669717913E-3</v>
      </c>
      <c r="N32">
        <f t="shared" si="5"/>
        <v>-4.17472778532721E-3</v>
      </c>
    </row>
    <row r="33" spans="3:14" x14ac:dyDescent="0.25">
      <c r="C33">
        <v>75</v>
      </c>
      <c r="D33">
        <f t="shared" si="13"/>
        <v>-1.9318516525781367E-2</v>
      </c>
      <c r="E33">
        <f t="shared" si="14"/>
        <v>-7.4118095489747928E-3</v>
      </c>
      <c r="G33">
        <f t="shared" si="10"/>
        <v>6.6812105315552277E-4</v>
      </c>
      <c r="H33">
        <f t="shared" si="3"/>
        <v>5.1701833679121956E-2</v>
      </c>
      <c r="J33">
        <f t="shared" si="11"/>
        <v>-7.2019132838662689E-3</v>
      </c>
      <c r="K33">
        <f t="shared" si="12"/>
        <v>-2.2439292585120663E-3</v>
      </c>
      <c r="M33">
        <f t="shared" si="4"/>
        <v>6.6812105315552277E-4</v>
      </c>
      <c r="N33">
        <f t="shared" si="5"/>
        <v>-7.2019132838662689E-3</v>
      </c>
    </row>
    <row r="34" spans="3:14" x14ac:dyDescent="0.25">
      <c r="C34">
        <v>90</v>
      </c>
      <c r="D34">
        <f t="shared" si="13"/>
        <v>-0.02</v>
      </c>
      <c r="E34">
        <f t="shared" si="14"/>
        <v>-0.01</v>
      </c>
      <c r="G34">
        <f t="shared" si="10"/>
        <v>0</v>
      </c>
      <c r="H34">
        <f t="shared" si="3"/>
        <v>0</v>
      </c>
      <c r="J34">
        <f t="shared" si="11"/>
        <v>-0.01</v>
      </c>
      <c r="K34">
        <f t="shared" si="12"/>
        <v>-0.01</v>
      </c>
      <c r="M34">
        <f t="shared" si="4"/>
        <v>0</v>
      </c>
      <c r="N34">
        <f t="shared" si="5"/>
        <v>-0.01</v>
      </c>
    </row>
    <row r="35" spans="3:14" x14ac:dyDescent="0.25">
      <c r="C35">
        <v>105</v>
      </c>
      <c r="D35">
        <f t="shared" si="13"/>
        <v>-1.9318516525781367E-2</v>
      </c>
      <c r="E35">
        <f t="shared" si="14"/>
        <v>-1.2588190451025209E-2</v>
      </c>
      <c r="G35">
        <f t="shared" si="10"/>
        <v>6.6812105315552277E-4</v>
      </c>
      <c r="H35">
        <f t="shared" si="3"/>
        <v>5.1701833679121956E-2</v>
      </c>
      <c r="J35">
        <f t="shared" si="11"/>
        <v>-1.2378294185916686E-2</v>
      </c>
      <c r="K35">
        <f t="shared" si="12"/>
        <v>-7.4203101605624829E-3</v>
      </c>
      <c r="M35">
        <f t="shared" si="4"/>
        <v>6.6812105315552277E-4</v>
      </c>
      <c r="N35">
        <f t="shared" si="5"/>
        <v>-1.2378294185916686E-2</v>
      </c>
    </row>
    <row r="36" spans="3:14" x14ac:dyDescent="0.25">
      <c r="C36">
        <v>120</v>
      </c>
      <c r="D36">
        <f t="shared" si="13"/>
        <v>-1.7320508075688773E-2</v>
      </c>
      <c r="E36">
        <f t="shared" si="14"/>
        <v>-1.4999999999999998E-2</v>
      </c>
      <c r="G36">
        <f t="shared" si="10"/>
        <v>2.6269528669717913E-3</v>
      </c>
      <c r="H36">
        <f t="shared" si="3"/>
        <v>0.102552550217341</v>
      </c>
      <c r="J36">
        <f t="shared" si="11"/>
        <v>-1.4174727785327209E-2</v>
      </c>
      <c r="K36">
        <f t="shared" si="12"/>
        <v>-4.7627113245615766E-3</v>
      </c>
      <c r="M36">
        <f t="shared" si="4"/>
        <v>2.6269528669717913E-3</v>
      </c>
      <c r="N36">
        <f t="shared" si="5"/>
        <v>-1.4174727785327209E-2</v>
      </c>
    </row>
    <row r="37" spans="3:14" x14ac:dyDescent="0.25">
      <c r="C37">
        <v>135</v>
      </c>
      <c r="D37">
        <f t="shared" si="13"/>
        <v>-1.4142135623730952E-2</v>
      </c>
      <c r="E37">
        <f t="shared" si="14"/>
        <v>-1.7071067811865473E-2</v>
      </c>
      <c r="G37">
        <f t="shared" si="10"/>
        <v>5.743004290459851E-3</v>
      </c>
      <c r="H37">
        <f t="shared" si="3"/>
        <v>0.15171067361351476</v>
      </c>
      <c r="J37">
        <f t="shared" si="11"/>
        <v>-1.5266947686347903E-2</v>
      </c>
      <c r="K37">
        <f t="shared" si="12"/>
        <v>-1.9581300535345333E-3</v>
      </c>
      <c r="M37">
        <f t="shared" si="4"/>
        <v>5.743004290459851E-3</v>
      </c>
      <c r="N37">
        <f t="shared" si="5"/>
        <v>-1.5266947686347903E-2</v>
      </c>
    </row>
    <row r="38" spans="3:14" x14ac:dyDescent="0.25">
      <c r="C38">
        <v>150</v>
      </c>
      <c r="D38">
        <f t="shared" si="13"/>
        <v>-9.9999999999999985E-3</v>
      </c>
      <c r="E38">
        <f t="shared" si="14"/>
        <v>-1.8660254037844388E-2</v>
      </c>
      <c r="G38">
        <f t="shared" si="10"/>
        <v>9.8039215686274526E-3</v>
      </c>
      <c r="H38">
        <f t="shared" si="3"/>
        <v>0.19835452215880478</v>
      </c>
      <c r="J38">
        <f t="shared" si="11"/>
        <v>-1.5580748182227353E-2</v>
      </c>
      <c r="K38">
        <f t="shared" si="12"/>
        <v>1.0453844349416763E-3</v>
      </c>
      <c r="M38">
        <f t="shared" si="4"/>
        <v>9.8039215686274526E-3</v>
      </c>
      <c r="N38">
        <f t="shared" si="5"/>
        <v>-1.5580748182227353E-2</v>
      </c>
    </row>
    <row r="39" spans="3:14" x14ac:dyDescent="0.25">
      <c r="C39">
        <v>165</v>
      </c>
      <c r="D39">
        <f t="shared" si="13"/>
        <v>-5.1763809020504209E-3</v>
      </c>
      <c r="E39">
        <f t="shared" si="14"/>
        <v>-1.965925826289068E-2</v>
      </c>
      <c r="G39">
        <f t="shared" si="10"/>
        <v>1.4532959899950567E-2</v>
      </c>
      <c r="H39">
        <f t="shared" si="3"/>
        <v>0.24169330186192028</v>
      </c>
      <c r="J39">
        <f t="shared" si="11"/>
        <v>-1.5095180301584816E-2</v>
      </c>
      <c r="K39">
        <f t="shared" si="12"/>
        <v>4.2754470634733706E-3</v>
      </c>
      <c r="M39">
        <f t="shared" si="4"/>
        <v>1.4532959899950567E-2</v>
      </c>
      <c r="N39">
        <f t="shared" si="5"/>
        <v>-1.5095180301584816E-2</v>
      </c>
    </row>
    <row r="40" spans="3:14" x14ac:dyDescent="0.25">
      <c r="C40">
        <v>180</v>
      </c>
      <c r="D40">
        <f t="shared" si="13"/>
        <v>-2.4502969098172402E-18</v>
      </c>
      <c r="E40">
        <f t="shared" si="14"/>
        <v>-0.02</v>
      </c>
      <c r="G40">
        <f t="shared" si="10"/>
        <v>1.9607843137254898E-2</v>
      </c>
      <c r="H40">
        <f t="shared" si="3"/>
        <v>0.28097940350704054</v>
      </c>
      <c r="J40">
        <f t="shared" si="11"/>
        <v>-1.3843909386605718E-2</v>
      </c>
      <c r="K40">
        <f t="shared" si="12"/>
        <v>7.729677693590082E-3</v>
      </c>
      <c r="M40">
        <f t="shared" si="4"/>
        <v>1.9607843137254898E-2</v>
      </c>
      <c r="N40">
        <f t="shared" si="5"/>
        <v>-1.3843909386605718E-2</v>
      </c>
    </row>
    <row r="41" spans="3:14" x14ac:dyDescent="0.25">
      <c r="D41">
        <v>0.02</v>
      </c>
      <c r="E41">
        <f>-E2</f>
        <v>-0.02</v>
      </c>
      <c r="G41">
        <f t="shared" si="10"/>
        <v>3.9215686274509803E-2</v>
      </c>
      <c r="H41">
        <f t="shared" si="3"/>
        <v>0.39869441540120309</v>
      </c>
      <c r="J41">
        <f t="shared" si="11"/>
        <v>-7.7111709335285876E-3</v>
      </c>
      <c r="K41">
        <f t="shared" si="12"/>
        <v>1.8821548771026136E-2</v>
      </c>
      <c r="M41">
        <f t="shared" si="4"/>
        <v>3.9215686274509803E-2</v>
      </c>
      <c r="N41">
        <f t="shared" si="5"/>
        <v>-7.7111709335285876E-3</v>
      </c>
    </row>
    <row r="42" spans="3:14" x14ac:dyDescent="0.25">
      <c r="D42">
        <v>0.05</v>
      </c>
      <c r="E42">
        <f t="shared" ref="E42:E58" si="15">E41</f>
        <v>-0.02</v>
      </c>
      <c r="G42">
        <f t="shared" si="10"/>
        <v>6.8627450980392163E-2</v>
      </c>
      <c r="H42">
        <f t="shared" si="3"/>
        <v>0.53012257548398845</v>
      </c>
      <c r="J42">
        <f t="shared" si="11"/>
        <v>1.3933083206497457E-3</v>
      </c>
      <c r="K42">
        <f t="shared" si="12"/>
        <v>3.0563909640108331E-2</v>
      </c>
      <c r="M42">
        <f t="shared" si="4"/>
        <v>6.8627450980392163E-2</v>
      </c>
      <c r="N42">
        <f t="shared" si="5"/>
        <v>1.3933083206497457E-3</v>
      </c>
    </row>
    <row r="43" spans="3:14" x14ac:dyDescent="0.25">
      <c r="D43">
        <v>7.0000000000000007E-2</v>
      </c>
      <c r="E43">
        <f t="shared" si="15"/>
        <v>-0.02</v>
      </c>
      <c r="G43">
        <f t="shared" si="10"/>
        <v>8.8235294117647065E-2</v>
      </c>
      <c r="H43">
        <f t="shared" si="3"/>
        <v>0.60319140560966966</v>
      </c>
      <c r="J43">
        <f t="shared" si="11"/>
        <v>7.3662990072082858E-3</v>
      </c>
      <c r="K43">
        <f t="shared" si="12"/>
        <v>3.6727357417605619E-2</v>
      </c>
      <c r="M43">
        <f t="shared" si="4"/>
        <v>8.8235294117647065E-2</v>
      </c>
      <c r="N43">
        <f t="shared" si="5"/>
        <v>7.3662990072082858E-3</v>
      </c>
    </row>
    <row r="44" spans="3:14" x14ac:dyDescent="0.25">
      <c r="D44">
        <v>0.1</v>
      </c>
      <c r="E44">
        <f t="shared" si="15"/>
        <v>-0.02</v>
      </c>
      <c r="G44">
        <f t="shared" si="10"/>
        <v>0.11764705882352942</v>
      </c>
      <c r="H44">
        <f t="shared" si="3"/>
        <v>0.70021155553429104</v>
      </c>
      <c r="J44">
        <f t="shared" si="11"/>
        <v>1.61241666187153E-2</v>
      </c>
      <c r="K44">
        <f t="shared" si="12"/>
        <v>4.4437947941784239E-2</v>
      </c>
      <c r="M44">
        <f t="shared" si="4"/>
        <v>0.11764705882352942</v>
      </c>
      <c r="N44">
        <f t="shared" si="5"/>
        <v>1.61241666187153E-2</v>
      </c>
    </row>
    <row r="45" spans="3:14" x14ac:dyDescent="0.25">
      <c r="D45">
        <v>0.15</v>
      </c>
      <c r="E45">
        <f t="shared" si="15"/>
        <v>-0.02</v>
      </c>
      <c r="G45">
        <f t="shared" si="10"/>
        <v>0.16666666666666666</v>
      </c>
      <c r="H45">
        <f t="shared" si="3"/>
        <v>0.84106867056793011</v>
      </c>
      <c r="J45">
        <f t="shared" si="11"/>
        <v>2.9999999999999995E-2</v>
      </c>
      <c r="K45">
        <f t="shared" si="12"/>
        <v>5.4535599249992975E-2</v>
      </c>
      <c r="M45">
        <f t="shared" si="4"/>
        <v>0.16666666666666666</v>
      </c>
      <c r="N45">
        <f t="shared" si="5"/>
        <v>2.9999999999999995E-2</v>
      </c>
    </row>
    <row r="46" spans="3:14" x14ac:dyDescent="0.25">
      <c r="D46">
        <v>0.2</v>
      </c>
      <c r="E46">
        <f t="shared" si="15"/>
        <v>-0.02</v>
      </c>
      <c r="G46">
        <f t="shared" si="10"/>
        <v>0.21568627450980393</v>
      </c>
      <c r="H46">
        <f t="shared" si="3"/>
        <v>0.96595999526659626</v>
      </c>
      <c r="J46">
        <f t="shared" si="11"/>
        <v>4.2692380589410647E-2</v>
      </c>
      <c r="K46">
        <f t="shared" si="12"/>
        <v>6.2259517503541306E-2</v>
      </c>
      <c r="M46">
        <f t="shared" si="4"/>
        <v>0.21568627450980393</v>
      </c>
      <c r="N46">
        <f t="shared" si="5"/>
        <v>4.2692380589410647E-2</v>
      </c>
    </row>
    <row r="47" spans="3:14" x14ac:dyDescent="0.25">
      <c r="D47">
        <v>0.25</v>
      </c>
      <c r="E47">
        <f t="shared" si="15"/>
        <v>-0.02</v>
      </c>
      <c r="G47">
        <f t="shared" ref="G47:G64" si="16">(D47-$E$40)/(1-$E$40)</f>
        <v>0.26470588235294118</v>
      </c>
      <c r="H47">
        <f t="shared" si="3"/>
        <v>1.0808390005411683</v>
      </c>
      <c r="J47">
        <f t="shared" ref="J47:J57" si="17">E47+$J$2*SIN(PI()*G47)</f>
        <v>5.3900891722065913E-2</v>
      </c>
      <c r="K47">
        <f t="shared" ref="K47:K57" si="18">E47+SIN(H47)*$J$2</f>
        <v>6.8235294117647061E-2</v>
      </c>
      <c r="M47">
        <f t="shared" si="4"/>
        <v>0.26470588235294118</v>
      </c>
      <c r="N47">
        <f t="shared" si="5"/>
        <v>5.3900891722065913E-2</v>
      </c>
    </row>
    <row r="48" spans="3:14" x14ac:dyDescent="0.25">
      <c r="D48">
        <v>0.3</v>
      </c>
      <c r="E48">
        <f t="shared" si="15"/>
        <v>-0.02</v>
      </c>
      <c r="G48">
        <f t="shared" si="16"/>
        <v>0.31372549019607843</v>
      </c>
      <c r="H48">
        <f t="shared" si="3"/>
        <v>1.1890420640500663</v>
      </c>
      <c r="J48">
        <f t="shared" si="17"/>
        <v>6.3360238522111936E-2</v>
      </c>
      <c r="K48">
        <f t="shared" si="18"/>
        <v>7.280125149960183E-2</v>
      </c>
      <c r="M48">
        <f t="shared" si="4"/>
        <v>0.31372549019607843</v>
      </c>
      <c r="N48">
        <f t="shared" si="5"/>
        <v>6.3360238522111936E-2</v>
      </c>
    </row>
    <row r="49" spans="4:14" x14ac:dyDescent="0.25">
      <c r="D49">
        <v>0.35</v>
      </c>
      <c r="E49">
        <f t="shared" si="15"/>
        <v>-0.02</v>
      </c>
      <c r="G49">
        <f t="shared" si="16"/>
        <v>0.36274509803921567</v>
      </c>
      <c r="H49">
        <f t="shared" si="3"/>
        <v>1.2927164411438123</v>
      </c>
      <c r="J49">
        <f t="shared" si="17"/>
        <v>7.0846527181952362E-2</v>
      </c>
      <c r="K49">
        <f t="shared" si="18"/>
        <v>7.6158430080307676E-2</v>
      </c>
      <c r="M49">
        <f t="shared" si="4"/>
        <v>0.36274509803921567</v>
      </c>
      <c r="N49">
        <f t="shared" si="5"/>
        <v>7.0846527181952362E-2</v>
      </c>
    </row>
    <row r="50" spans="4:14" x14ac:dyDescent="0.25">
      <c r="D50">
        <v>0.4</v>
      </c>
      <c r="E50">
        <f t="shared" si="15"/>
        <v>-0.02</v>
      </c>
      <c r="G50">
        <f t="shared" si="16"/>
        <v>0.41176470588235298</v>
      </c>
      <c r="H50">
        <f t="shared" si="3"/>
        <v>1.3933967223545263</v>
      </c>
      <c r="J50">
        <f t="shared" si="17"/>
        <v>7.6182564317281903E-2</v>
      </c>
      <c r="K50">
        <f t="shared" si="18"/>
        <v>7.8430591356950075E-2</v>
      </c>
      <c r="M50">
        <f t="shared" si="4"/>
        <v>0.41176470588235298</v>
      </c>
      <c r="N50">
        <f t="shared" si="5"/>
        <v>7.6182564317281903E-2</v>
      </c>
    </row>
    <row r="51" spans="4:14" x14ac:dyDescent="0.25">
      <c r="D51">
        <v>0.45</v>
      </c>
      <c r="E51">
        <f t="shared" si="15"/>
        <v>-0.02</v>
      </c>
      <c r="G51">
        <f t="shared" si="16"/>
        <v>0.46078431372549022</v>
      </c>
      <c r="H51">
        <f t="shared" si="3"/>
        <v>1.4922843193291209</v>
      </c>
      <c r="J51">
        <f t="shared" si="17"/>
        <v>7.924205096719357E-2</v>
      </c>
      <c r="K51">
        <f t="shared" si="18"/>
        <v>7.9691951520675777E-2</v>
      </c>
      <c r="M51">
        <f t="shared" si="4"/>
        <v>0.46078431372549022</v>
      </c>
      <c r="N51">
        <f t="shared" si="5"/>
        <v>7.924205096719357E-2</v>
      </c>
    </row>
    <row r="52" spans="4:14" x14ac:dyDescent="0.25">
      <c r="D52">
        <v>0.5</v>
      </c>
      <c r="E52">
        <f t="shared" si="15"/>
        <v>-0.02</v>
      </c>
      <c r="G52">
        <f t="shared" si="16"/>
        <v>0.50980392156862742</v>
      </c>
      <c r="H52">
        <f t="shared" si="3"/>
        <v>1.5904054265793559</v>
      </c>
      <c r="J52">
        <f t="shared" si="17"/>
        <v>7.9952571971336595E-2</v>
      </c>
      <c r="K52">
        <f t="shared" si="18"/>
        <v>7.9980774776329117E-2</v>
      </c>
      <c r="M52">
        <f t="shared" si="4"/>
        <v>0.50980392156862742</v>
      </c>
      <c r="N52">
        <f t="shared" si="5"/>
        <v>7.9952571971336595E-2</v>
      </c>
    </row>
    <row r="53" spans="4:14" x14ac:dyDescent="0.25">
      <c r="D53">
        <v>0.55000000000000004</v>
      </c>
      <c r="E53">
        <f t="shared" si="15"/>
        <v>-0.02</v>
      </c>
      <c r="G53">
        <f t="shared" si="16"/>
        <v>0.55882352941176472</v>
      </c>
      <c r="H53">
        <f t="shared" si="3"/>
        <v>1.6887164788201459</v>
      </c>
      <c r="J53">
        <f t="shared" si="17"/>
        <v>7.8297309968390183E-2</v>
      </c>
      <c r="K53">
        <f t="shared" si="18"/>
        <v>7.9305547153730185E-2</v>
      </c>
      <c r="M53">
        <f t="shared" si="4"/>
        <v>0.55882352941176472</v>
      </c>
      <c r="N53">
        <f t="shared" si="5"/>
        <v>7.8297309968390183E-2</v>
      </c>
    </row>
    <row r="54" spans="4:14" x14ac:dyDescent="0.25">
      <c r="D54">
        <v>0.6</v>
      </c>
      <c r="E54">
        <f t="shared" si="15"/>
        <v>-0.02</v>
      </c>
      <c r="G54">
        <f t="shared" si="16"/>
        <v>0.60784313725490191</v>
      </c>
      <c r="H54">
        <f t="shared" si="3"/>
        <v>1.7881909190625749</v>
      </c>
      <c r="J54">
        <f t="shared" si="17"/>
        <v>7.431544344712776E-2</v>
      </c>
      <c r="K54">
        <f t="shared" si="18"/>
        <v>7.7646271356774377E-2</v>
      </c>
      <c r="M54">
        <f t="shared" si="4"/>
        <v>0.60784313725490191</v>
      </c>
      <c r="N54">
        <f t="shared" si="5"/>
        <v>7.431544344712776E-2</v>
      </c>
    </row>
    <row r="55" spans="4:14" x14ac:dyDescent="0.25">
      <c r="D55">
        <v>0.65</v>
      </c>
      <c r="E55">
        <f t="shared" si="15"/>
        <v>-0.02</v>
      </c>
      <c r="G55">
        <f t="shared" si="16"/>
        <v>0.65686274509803921</v>
      </c>
      <c r="H55">
        <f t="shared" si="3"/>
        <v>1.8899104063272754</v>
      </c>
      <c r="J55">
        <f t="shared" si="17"/>
        <v>6.8101219428578455E-2</v>
      </c>
      <c r="K55">
        <f t="shared" si="18"/>
        <v>7.4951372649437256E-2</v>
      </c>
      <c r="M55">
        <f t="shared" si="4"/>
        <v>0.65686274509803921</v>
      </c>
      <c r="N55">
        <f t="shared" si="5"/>
        <v>6.8101219428578455E-2</v>
      </c>
    </row>
    <row r="56" spans="4:14" x14ac:dyDescent="0.25">
      <c r="D56">
        <v>0.7</v>
      </c>
      <c r="E56">
        <f t="shared" si="15"/>
        <v>-0.02</v>
      </c>
      <c r="G56">
        <f t="shared" si="16"/>
        <v>0.70588235294117641</v>
      </c>
      <c r="H56">
        <f t="shared" si="3"/>
        <v>1.995186035388083</v>
      </c>
      <c r="J56">
        <f t="shared" si="17"/>
        <v>5.9801722728023962E-2</v>
      </c>
      <c r="K56">
        <f t="shared" si="18"/>
        <v>7.1129019910762759E-2</v>
      </c>
      <c r="M56">
        <f t="shared" si="4"/>
        <v>0.70588235294117641</v>
      </c>
      <c r="N56">
        <f t="shared" si="5"/>
        <v>5.9801722728023962E-2</v>
      </c>
    </row>
    <row r="57" spans="4:14" x14ac:dyDescent="0.25">
      <c r="D57">
        <v>0.75</v>
      </c>
      <c r="E57">
        <f t="shared" si="15"/>
        <v>-0.02</v>
      </c>
      <c r="G57">
        <f t="shared" si="16"/>
        <v>0.75490196078431371</v>
      </c>
      <c r="H57">
        <f t="shared" si="3"/>
        <v>2.1057531805214458</v>
      </c>
      <c r="J57">
        <f t="shared" si="17"/>
        <v>4.9613394596292659E-2</v>
      </c>
      <c r="K57">
        <f t="shared" si="18"/>
        <v>6.6029062621491413E-2</v>
      </c>
      <c r="M57">
        <f t="shared" si="4"/>
        <v>0.75490196078431371</v>
      </c>
      <c r="N57">
        <f t="shared" si="5"/>
        <v>4.9613394596292659E-2</v>
      </c>
    </row>
    <row r="58" spans="4:14" x14ac:dyDescent="0.25">
      <c r="D58">
        <v>0.8</v>
      </c>
      <c r="E58">
        <f t="shared" si="15"/>
        <v>-0.02</v>
      </c>
      <c r="G58">
        <f t="shared" si="16"/>
        <v>0.80392156862745101</v>
      </c>
      <c r="H58">
        <f t="shared" si="3"/>
        <v>2.2241378281733462</v>
      </c>
      <c r="J58">
        <f t="shared" ref="J58:J64" si="19">E58+$J$2*SIN(PI()*G58)</f>
        <v>3.7777383140825127E-2</v>
      </c>
      <c r="K58">
        <f t="shared" ref="K58:K64" si="20">E58+SIN(H58)*$J$2</f>
        <v>5.9405712671829744E-2</v>
      </c>
      <c r="M58">
        <f t="shared" si="4"/>
        <v>0.80392156862745101</v>
      </c>
      <c r="N58">
        <f t="shared" si="5"/>
        <v>3.7777383140825127E-2</v>
      </c>
    </row>
    <row r="59" spans="4:14" x14ac:dyDescent="0.25">
      <c r="D59">
        <v>0.85</v>
      </c>
      <c r="E59">
        <f t="shared" ref="E59:E62" ca="1" si="21">(E60+E58)/2</f>
        <v>-1.666666666666667E-2</v>
      </c>
      <c r="G59">
        <f t="shared" si="16"/>
        <v>0.8529411764705882</v>
      </c>
      <c r="H59">
        <f t="shared" si="3"/>
        <v>2.3544643829336653</v>
      </c>
      <c r="J59">
        <f t="shared" ca="1" si="19"/>
        <v>2.7907168910987171E-2</v>
      </c>
      <c r="K59">
        <f t="shared" ca="1" si="20"/>
        <v>5.4166242620346826E-2</v>
      </c>
      <c r="M59">
        <f t="shared" si="4"/>
        <v>0.8529411764705882</v>
      </c>
      <c r="N59">
        <f t="shared" ca="1" si="5"/>
        <v>2.7907168910987171E-2</v>
      </c>
    </row>
    <row r="60" spans="4:14" x14ac:dyDescent="0.25">
      <c r="D60">
        <v>0.9</v>
      </c>
      <c r="E60">
        <f t="shared" ca="1" si="21"/>
        <v>-1.3333333333333336E-2</v>
      </c>
      <c r="G60">
        <f t="shared" si="16"/>
        <v>0.90196078431372551</v>
      </c>
      <c r="H60">
        <f t="shared" si="3"/>
        <v>2.5046562699685153</v>
      </c>
      <c r="J60">
        <f t="shared" ca="1" si="19"/>
        <v>1.698193407797103E-2</v>
      </c>
      <c r="K60">
        <f t="shared" ca="1" si="20"/>
        <v>4.614019956118863E-2</v>
      </c>
      <c r="M60">
        <f t="shared" si="4"/>
        <v>0.90196078431372551</v>
      </c>
      <c r="N60">
        <f t="shared" ca="1" si="5"/>
        <v>1.698193407797103E-2</v>
      </c>
    </row>
    <row r="61" spans="4:14" x14ac:dyDescent="0.25">
      <c r="D61">
        <v>0.92</v>
      </c>
      <c r="E61">
        <f t="shared" ca="1" si="21"/>
        <v>-1.0000000000000002E-2</v>
      </c>
      <c r="G61">
        <f t="shared" si="16"/>
        <v>0.92156862745098045</v>
      </c>
      <c r="H61">
        <f t="shared" si="3"/>
        <v>2.5738877325016443</v>
      </c>
      <c r="J61">
        <f t="shared" ca="1" si="19"/>
        <v>1.4391372010837698E-2</v>
      </c>
      <c r="K61">
        <f t="shared" ca="1" si="20"/>
        <v>4.3769840003145453E-2</v>
      </c>
      <c r="M61">
        <f t="shared" si="4"/>
        <v>0.92156862745098045</v>
      </c>
      <c r="N61">
        <f t="shared" ca="1" si="5"/>
        <v>1.4391372010837698E-2</v>
      </c>
    </row>
    <row r="62" spans="4:14" x14ac:dyDescent="0.25">
      <c r="D62">
        <v>0.95</v>
      </c>
      <c r="E62">
        <f t="shared" ca="1" si="21"/>
        <v>-6.666666666666668E-3</v>
      </c>
      <c r="G62">
        <f t="shared" si="16"/>
        <v>0.9509803921568627</v>
      </c>
      <c r="H62">
        <f t="shared" si="3"/>
        <v>2.6950852914787244</v>
      </c>
      <c r="J62">
        <f t="shared" ca="1" si="19"/>
        <v>8.6724988212018832E-3</v>
      </c>
      <c r="K62">
        <f t="shared" ca="1" si="20"/>
        <v>3.6515128520676961E-2</v>
      </c>
      <c r="M62">
        <f t="shared" si="4"/>
        <v>0.9509803921568627</v>
      </c>
      <c r="N62">
        <f t="shared" ca="1" si="5"/>
        <v>8.6724988212018832E-3</v>
      </c>
    </row>
    <row r="63" spans="4:14" x14ac:dyDescent="0.25">
      <c r="D63">
        <v>0.97</v>
      </c>
      <c r="E63">
        <f ca="1">(E64+E62)/2</f>
        <v>-3.333333333333334E-3</v>
      </c>
      <c r="G63">
        <f t="shared" si="16"/>
        <v>0.97058823529411764</v>
      </c>
      <c r="H63">
        <f t="shared" si="3"/>
        <v>2.7968914737911472</v>
      </c>
      <c r="J63">
        <f t="shared" ca="1" si="19"/>
        <v>5.8935026129968964E-3</v>
      </c>
      <c r="K63">
        <f t="shared" ca="1" si="20"/>
        <v>3.0458211646302129E-2</v>
      </c>
      <c r="M63">
        <f t="shared" si="4"/>
        <v>0.97058823529411764</v>
      </c>
      <c r="N63">
        <f t="shared" ca="1" si="5"/>
        <v>5.8935026129968964E-3</v>
      </c>
    </row>
    <row r="64" spans="4:14" x14ac:dyDescent="0.25">
      <c r="D64">
        <v>1</v>
      </c>
      <c r="E64">
        <f t="shared" ref="E64" si="22">E19</f>
        <v>0</v>
      </c>
      <c r="G64">
        <f t="shared" si="16"/>
        <v>1</v>
      </c>
      <c r="H64">
        <f t="shared" si="3"/>
        <v>3.1415926535897931</v>
      </c>
      <c r="J64">
        <f t="shared" si="19"/>
        <v>1.22514845490862E-17</v>
      </c>
      <c r="K64">
        <f t="shared" si="20"/>
        <v>1.22514845490862E-17</v>
      </c>
      <c r="M64">
        <f t="shared" si="4"/>
        <v>1</v>
      </c>
      <c r="N64">
        <f t="shared" si="5"/>
        <v>1.22514845490862E-17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C00A</vt:lpstr>
      <vt:lpstr>C10A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O'Neill</dc:creator>
  <cp:lastModifiedBy>Charles O'Neill</cp:lastModifiedBy>
  <dcterms:created xsi:type="dcterms:W3CDTF">2016-11-16T17:57:55Z</dcterms:created>
  <dcterms:modified xsi:type="dcterms:W3CDTF">2016-11-21T20:25:55Z</dcterms:modified>
</cp:coreProperties>
</file>